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 (2)" sheetId="1" r:id="rId1"/>
  </sheets>
  <externalReferences>
    <externalReference r:id="rId4"/>
    <externalReference r:id="rId5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fn.IFERROR" hidden="1">#NAME?</definedName>
    <definedName name="_xlfn.SUMIFS" hidden="1">#NAME?</definedName>
    <definedName name="A">#N/A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0">'附件1 (2)'!$A$1:$L$42</definedName>
    <definedName name="_xlnm.Print_Area" hidden="1">#N/A</definedName>
    <definedName name="_xlnm.Print_Titles" localSheetId="0">'附件1 (2)'!$1:$5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辽宁">#REF!</definedName>
    <definedName name="辽宁地区">#REF!</definedName>
    <definedName name="了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厦门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<sst xmlns="http://schemas.openxmlformats.org/spreadsheetml/2006/main" count="67" uniqueCount="63">
  <si>
    <t>附件4</t>
  </si>
  <si>
    <t>2022年区级一般公共预算调整方案（草案）</t>
  </si>
  <si>
    <t xml:space="preserve">   单位：万元</t>
  </si>
  <si>
    <t>收　　　　入</t>
  </si>
  <si>
    <t>支　　　　出</t>
  </si>
  <si>
    <t>项          目</t>
  </si>
  <si>
    <t>年初预算数</t>
  </si>
  <si>
    <t>第一次会议调整数</t>
  </si>
  <si>
    <t>本次调整数</t>
  </si>
  <si>
    <t>调整预算数</t>
  </si>
  <si>
    <t>科目代码</t>
  </si>
  <si>
    <t>一、区本级收入</t>
  </si>
  <si>
    <t>一、本年支出</t>
  </si>
  <si>
    <t>（一）税收收入</t>
  </si>
  <si>
    <t>一般公共服务支出</t>
  </si>
  <si>
    <t>增值税</t>
  </si>
  <si>
    <t>国防支出</t>
  </si>
  <si>
    <t>企业所得税</t>
  </si>
  <si>
    <t>公共安全支出</t>
  </si>
  <si>
    <t>个人所得税</t>
  </si>
  <si>
    <t>教育支出</t>
  </si>
  <si>
    <t>城市维护建设税</t>
  </si>
  <si>
    <t>科学技术支出</t>
  </si>
  <si>
    <t>房产税</t>
  </si>
  <si>
    <t>文化体育与传媒支出</t>
  </si>
  <si>
    <t>印花税</t>
  </si>
  <si>
    <t>社会保障和就业支出</t>
  </si>
  <si>
    <t>城镇土地使用税</t>
  </si>
  <si>
    <t>医疗卫生与计划生育支出</t>
  </si>
  <si>
    <t>土地增值税</t>
  </si>
  <si>
    <t>节能环保支出</t>
  </si>
  <si>
    <t>车船税</t>
  </si>
  <si>
    <t>城乡社区支出</t>
  </si>
  <si>
    <t xml:space="preserve">  耕地占用税</t>
  </si>
  <si>
    <t>农林水支出</t>
  </si>
  <si>
    <t>（二）非税收入</t>
  </si>
  <si>
    <t>交通运输支出</t>
  </si>
  <si>
    <t>专项收入</t>
  </si>
  <si>
    <t>资源勘探工业信息等支出</t>
  </si>
  <si>
    <t>行政事业性收费收入</t>
  </si>
  <si>
    <t>商业服务业等支出</t>
  </si>
  <si>
    <t>罚没收入</t>
  </si>
  <si>
    <t>援助其他地区支出</t>
  </si>
  <si>
    <t>国有资源（资产）有偿使用收入</t>
  </si>
  <si>
    <t>住房保障支出</t>
  </si>
  <si>
    <t>其他收入</t>
  </si>
  <si>
    <t>救灾防治及应急管理支出</t>
  </si>
  <si>
    <t>预备费</t>
  </si>
  <si>
    <t>债务付息支出</t>
  </si>
  <si>
    <t>一般公共预算收入合计</t>
  </si>
  <si>
    <t>一般公共预算支出合计</t>
  </si>
  <si>
    <t>二、上级补助收入</t>
  </si>
  <si>
    <t>返还性收入</t>
  </si>
  <si>
    <t>一般性转移支付收入</t>
  </si>
  <si>
    <t>专项转移支付收入</t>
  </si>
  <si>
    <t>三、上年结转</t>
  </si>
  <si>
    <t>四、动用预算稳定调节基金</t>
  </si>
  <si>
    <t>二、地方政府债务还本支出</t>
  </si>
  <si>
    <t>五、债务转贷收入</t>
  </si>
  <si>
    <t>三、上解上级支出</t>
  </si>
  <si>
    <t>一般公共预算收入总计</t>
  </si>
  <si>
    <t>一般公共预算支出总计</t>
  </si>
  <si>
    <t>附件2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</si>
</sst>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8" fillId="12" borderId="0" applyNumberFormat="0" applyBorder="0" applyAlignment="0" applyProtection="0"/>
    <xf numFmtId="0" fontId="13" fillId="0" borderId="5" applyNumberFormat="0" applyFill="0" applyAlignment="0" applyProtection="0"/>
    <xf numFmtId="0" fontId="8" fillId="4" borderId="0" applyNumberFormat="0" applyBorder="0" applyAlignment="0" applyProtection="0"/>
    <xf numFmtId="0" fontId="19" fillId="7" borderId="6" applyNumberFormat="0" applyAlignment="0" applyProtection="0"/>
    <xf numFmtId="0" fontId="0" fillId="13" borderId="0" applyNumberFormat="0" applyBorder="0" applyAlignment="0" applyProtection="0"/>
    <xf numFmtId="0" fontId="20" fillId="7" borderId="1" applyNumberFormat="0" applyAlignment="0" applyProtection="0"/>
    <xf numFmtId="0" fontId="21" fillId="14" borderId="7" applyNumberFormat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0" fillId="12" borderId="0" applyNumberFormat="0" applyBorder="0" applyAlignment="0" applyProtection="0"/>
    <xf numFmtId="0" fontId="23" fillId="15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8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8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8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8" fillId="25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8" fillId="2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16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91" applyFont="1" applyFill="1" applyAlignment="1">
      <alignment vertical="center"/>
      <protection/>
    </xf>
    <xf numFmtId="176" fontId="1" fillId="0" borderId="0" xfId="91" applyNumberFormat="1" applyFont="1" applyFill="1" applyAlignment="1">
      <alignment vertical="center"/>
      <protection/>
    </xf>
    <xf numFmtId="0" fontId="1" fillId="0" borderId="0" xfId="91" applyFont="1" applyFill="1" applyAlignment="1">
      <alignment vertical="center"/>
      <protection/>
    </xf>
    <xf numFmtId="0" fontId="3" fillId="0" borderId="0" xfId="91" applyFont="1" applyFill="1" applyAlignment="1">
      <alignment horizontal="center" vertical="center"/>
      <protection/>
    </xf>
    <xf numFmtId="176" fontId="4" fillId="0" borderId="10" xfId="91" applyNumberFormat="1" applyFont="1" applyFill="1" applyBorder="1" applyAlignment="1">
      <alignment horizontal="right" vertical="center" wrapText="1"/>
      <protection/>
    </xf>
    <xf numFmtId="0" fontId="1" fillId="0" borderId="11" xfId="91" applyFont="1" applyBorder="1" applyAlignment="1">
      <alignment horizontal="center" vertical="center"/>
      <protection/>
    </xf>
    <xf numFmtId="0" fontId="1" fillId="0" borderId="12" xfId="91" applyFont="1" applyBorder="1" applyAlignment="1">
      <alignment horizontal="center" vertical="center"/>
      <protection/>
    </xf>
    <xf numFmtId="0" fontId="1" fillId="0" borderId="13" xfId="91" applyFont="1" applyBorder="1" applyAlignment="1">
      <alignment horizontal="center" vertical="center"/>
      <protection/>
    </xf>
    <xf numFmtId="0" fontId="1" fillId="0" borderId="14" xfId="91" applyFont="1" applyBorder="1" applyAlignment="1">
      <alignment horizontal="center" vertical="center"/>
      <protection/>
    </xf>
    <xf numFmtId="0" fontId="1" fillId="0" borderId="15" xfId="91" applyFont="1" applyBorder="1" applyAlignment="1">
      <alignment horizontal="center" vertical="center"/>
      <protection/>
    </xf>
    <xf numFmtId="176" fontId="0" fillId="0" borderId="15" xfId="91" applyNumberFormat="1" applyFont="1" applyFill="1" applyBorder="1" applyAlignment="1">
      <alignment horizontal="center" vertical="center" wrapText="1"/>
      <protection/>
    </xf>
    <xf numFmtId="176" fontId="1" fillId="0" borderId="15" xfId="91" applyNumberFormat="1" applyFont="1" applyFill="1" applyBorder="1" applyAlignment="1">
      <alignment horizontal="center" vertical="center" wrapText="1"/>
      <protection/>
    </xf>
    <xf numFmtId="176" fontId="0" fillId="0" borderId="15" xfId="91" applyNumberFormat="1" applyFont="1" applyFill="1" applyBorder="1" applyAlignment="1">
      <alignment horizontal="center" vertical="center"/>
      <protection/>
    </xf>
    <xf numFmtId="1" fontId="1" fillId="0" borderId="15" xfId="94" applyNumberFormat="1" applyFont="1" applyFill="1" applyBorder="1" applyAlignment="1">
      <alignment horizontal="center" vertical="center" wrapText="1"/>
      <protection/>
    </xf>
    <xf numFmtId="0" fontId="5" fillId="0" borderId="15" xfId="93" applyFont="1" applyFill="1" applyBorder="1" applyAlignment="1">
      <alignment vertical="center"/>
      <protection/>
    </xf>
    <xf numFmtId="176" fontId="5" fillId="0" borderId="15" xfId="93" applyNumberFormat="1" applyFont="1" applyFill="1" applyBorder="1" applyAlignment="1">
      <alignment horizontal="right" vertical="center"/>
      <protection/>
    </xf>
    <xf numFmtId="176" fontId="0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177" fontId="6" fillId="0" borderId="15" xfId="0" applyNumberFormat="1" applyFont="1" applyFill="1" applyBorder="1" applyAlignment="1">
      <alignment vertical="center"/>
    </xf>
    <xf numFmtId="0" fontId="1" fillId="0" borderId="15" xfId="93" applyFont="1" applyFill="1" applyBorder="1" applyAlignment="1">
      <alignment vertical="center"/>
      <protection/>
    </xf>
    <xf numFmtId="176" fontId="1" fillId="0" borderId="15" xfId="93" applyNumberFormat="1" applyFont="1" applyFill="1" applyBorder="1" applyAlignment="1">
      <alignment horizontal="right" vertical="center"/>
      <protection/>
    </xf>
    <xf numFmtId="3" fontId="1" fillId="0" borderId="15" xfId="96" applyNumberFormat="1" applyFont="1" applyFill="1" applyBorder="1" applyAlignment="1" applyProtection="1">
      <alignment horizontal="left" vertical="center" indent="1"/>
      <protection/>
    </xf>
    <xf numFmtId="0" fontId="7" fillId="0" borderId="15" xfId="0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176" fontId="1" fillId="0" borderId="15" xfId="93" applyNumberFormat="1" applyFont="1" applyFill="1" applyBorder="1" applyAlignment="1">
      <alignment vertical="center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1" fillId="0" borderId="15" xfId="93" applyFont="1" applyFill="1" applyBorder="1" applyAlignment="1">
      <alignment horizontal="left" vertical="center"/>
      <protection/>
    </xf>
    <xf numFmtId="178" fontId="5" fillId="0" borderId="15" xfId="92" applyNumberFormat="1" applyFont="1" applyFill="1" applyBorder="1" applyAlignment="1">
      <alignment horizontal="center" vertical="center"/>
      <protection/>
    </xf>
    <xf numFmtId="176" fontId="5" fillId="0" borderId="15" xfId="97" applyNumberFormat="1" applyFont="1" applyFill="1" applyBorder="1" applyAlignment="1" applyProtection="1">
      <alignment horizontal="right" vertical="center"/>
      <protection/>
    </xf>
    <xf numFmtId="178" fontId="5" fillId="0" borderId="15" xfId="92" applyNumberFormat="1" applyFont="1" applyFill="1" applyBorder="1" applyAlignment="1">
      <alignment horizontal="center" vertical="center" wrapText="1"/>
      <protection/>
    </xf>
    <xf numFmtId="177" fontId="5" fillId="0" borderId="15" xfId="97" applyNumberFormat="1" applyFont="1" applyFill="1" applyBorder="1" applyAlignment="1" applyProtection="1">
      <alignment horizontal="right" vertical="center"/>
      <protection/>
    </xf>
    <xf numFmtId="3" fontId="5" fillId="0" borderId="15" xfId="96" applyNumberFormat="1" applyFont="1" applyFill="1" applyBorder="1" applyAlignment="1" applyProtection="1">
      <alignment horizontal="left" vertical="center"/>
      <protection/>
    </xf>
    <xf numFmtId="176" fontId="5" fillId="0" borderId="15" xfId="93" applyNumberFormat="1" applyFont="1" applyBorder="1" applyAlignment="1">
      <alignment vertical="center"/>
      <protection/>
    </xf>
    <xf numFmtId="176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177" fontId="6" fillId="0" borderId="15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1" fillId="0" borderId="15" xfId="93" applyNumberFormat="1" applyFont="1" applyBorder="1" applyAlignment="1">
      <alignment vertical="center"/>
      <protection/>
    </xf>
    <xf numFmtId="0" fontId="0" fillId="0" borderId="15" xfId="0" applyBorder="1" applyAlignment="1">
      <alignment/>
    </xf>
    <xf numFmtId="0" fontId="5" fillId="0" borderId="15" xfId="91" applyFont="1" applyFill="1" applyBorder="1" applyAlignment="1">
      <alignment horizontal="center" vertical="center"/>
      <protection/>
    </xf>
    <xf numFmtId="176" fontId="5" fillId="0" borderId="15" xfId="91" applyNumberFormat="1" applyFont="1" applyFill="1" applyBorder="1" applyAlignment="1">
      <alignment horizontal="right" vertical="center"/>
      <protection/>
    </xf>
    <xf numFmtId="0" fontId="5" fillId="0" borderId="15" xfId="91" applyFont="1" applyFill="1" applyBorder="1" applyAlignment="1">
      <alignment horizontal="center" vertical="center" wrapText="1"/>
      <protection/>
    </xf>
    <xf numFmtId="176" fontId="4" fillId="0" borderId="0" xfId="91" applyNumberFormat="1" applyFont="1" applyFill="1" applyAlignment="1">
      <alignment vertical="center"/>
      <protection/>
    </xf>
    <xf numFmtId="0" fontId="0" fillId="0" borderId="10" xfId="0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/>
    </xf>
  </cellXfs>
  <cellStyles count="8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差" xfId="21"/>
    <cellStyle name="20% - 强调文字颜色 1 18 7 4 4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 10" xfId="85"/>
    <cellStyle name="常规 11 5" xfId="86"/>
    <cellStyle name="常规 13" xfId="87"/>
    <cellStyle name="常规 15" xfId="88"/>
    <cellStyle name="常规 2" xfId="89"/>
    <cellStyle name="常规 23 2" xfId="90"/>
    <cellStyle name="常规 28" xfId="91"/>
    <cellStyle name="常规_2014年公共财政支出预算表（到项级科目）" xfId="92"/>
    <cellStyle name="常规_20170103省级2017年预算情况表" xfId="93"/>
    <cellStyle name="常规_Book1" xfId="94"/>
    <cellStyle name="常规_exceltmp1" xfId="95"/>
    <cellStyle name="常规_河南省2011年度财政总决算生成表20120425" xfId="96"/>
    <cellStyle name="千位分隔 4" xfId="97"/>
    <cellStyle name="着色 3" xfId="98"/>
    <cellStyle name="着色 4" xfId="99"/>
    <cellStyle name="着色 6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Zeros="0" tabSelected="1" zoomScale="60" zoomScaleNormal="60" zoomScaleSheetLayoutView="158" workbookViewId="0" topLeftCell="A1">
      <selection activeCell="A1" sqref="A1"/>
    </sheetView>
  </sheetViews>
  <sheetFormatPr defaultColWidth="9.00390625" defaultRowHeight="13.5"/>
  <cols>
    <col min="1" max="1" width="33.00390625" style="0" customWidth="1"/>
    <col min="2" max="2" width="11.375" style="2" customWidth="1"/>
    <col min="3" max="3" width="8.875" style="2" customWidth="1"/>
    <col min="4" max="4" width="10.625" style="2" customWidth="1"/>
    <col min="5" max="5" width="12.25390625" style="2" customWidth="1"/>
    <col min="6" max="6" width="45.625" style="0" customWidth="1"/>
    <col min="7" max="7" width="12.125" style="0" customWidth="1"/>
    <col min="8" max="8" width="10.125" style="0" customWidth="1"/>
    <col min="9" max="9" width="10.25390625" style="0" customWidth="1"/>
    <col min="10" max="10" width="7.50390625" style="0" hidden="1" customWidth="1"/>
    <col min="11" max="11" width="10.375" style="3" customWidth="1"/>
    <col min="12" max="12" width="1.00390625" style="3" hidden="1" customWidth="1"/>
    <col min="13" max="13" width="9.00390625" style="0" hidden="1" customWidth="1"/>
  </cols>
  <sheetData>
    <row r="1" spans="1:11" ht="12.75" customHeight="1">
      <c r="A1" s="4" t="s">
        <v>62</v>
      </c>
      <c r="B1" s="5"/>
      <c r="C1" s="5"/>
      <c r="D1" s="5"/>
      <c r="E1" s="5"/>
      <c r="F1" s="6"/>
      <c r="G1" s="5"/>
      <c r="H1" s="5"/>
      <c r="I1" s="5"/>
      <c r="J1" s="5"/>
      <c r="K1" s="49"/>
    </row>
    <row r="2" spans="1:11" ht="18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" customHeight="1">
      <c r="A3" s="6"/>
      <c r="B3" s="5"/>
      <c r="C3" s="5"/>
      <c r="D3" s="5"/>
      <c r="E3" s="5"/>
      <c r="F3" s="6"/>
      <c r="G3" s="5"/>
      <c r="H3" s="8" t="s">
        <v>2</v>
      </c>
      <c r="I3" s="8"/>
      <c r="J3" s="8"/>
      <c r="K3" s="50"/>
    </row>
    <row r="4" spans="1:11" ht="12" customHeight="1">
      <c r="A4" s="9" t="s">
        <v>3</v>
      </c>
      <c r="B4" s="10"/>
      <c r="C4" s="10"/>
      <c r="D4" s="11"/>
      <c r="E4" s="12"/>
      <c r="F4" s="9" t="s">
        <v>4</v>
      </c>
      <c r="G4" s="10"/>
      <c r="H4" s="10"/>
      <c r="I4" s="11"/>
      <c r="J4" s="11"/>
      <c r="K4" s="12"/>
    </row>
    <row r="5" spans="1:12" ht="33" customHeight="1">
      <c r="A5" s="13" t="s">
        <v>5</v>
      </c>
      <c r="B5" s="14" t="s">
        <v>6</v>
      </c>
      <c r="C5" s="15" t="s">
        <v>7</v>
      </c>
      <c r="D5" s="15" t="s">
        <v>8</v>
      </c>
      <c r="E5" s="16" t="s">
        <v>9</v>
      </c>
      <c r="F5" s="17" t="s">
        <v>5</v>
      </c>
      <c r="G5" s="14" t="s">
        <v>6</v>
      </c>
      <c r="H5" s="15" t="s">
        <v>7</v>
      </c>
      <c r="I5" s="15" t="s">
        <v>8</v>
      </c>
      <c r="J5" s="15"/>
      <c r="K5" s="16" t="s">
        <v>9</v>
      </c>
      <c r="L5" s="3" t="s">
        <v>10</v>
      </c>
    </row>
    <row r="6" spans="1:12" s="1" customFormat="1" ht="13.5" customHeight="1">
      <c r="A6" s="18" t="s">
        <v>11</v>
      </c>
      <c r="B6" s="19">
        <f>B7+B18</f>
        <v>78513</v>
      </c>
      <c r="C6" s="20"/>
      <c r="D6" s="20">
        <v>-7439</v>
      </c>
      <c r="E6" s="21">
        <v>71074</v>
      </c>
      <c r="F6" s="22" t="s">
        <v>12</v>
      </c>
      <c r="G6" s="23">
        <f>G7+G8+G9+G10+G11+G12+G13+G14+G15+G16+G17+G18+G19+G20+G21+G22+G23+G24+G25</f>
        <v>115760</v>
      </c>
      <c r="H6" s="23">
        <f>SUM(H7:H33)</f>
        <v>6085</v>
      </c>
      <c r="I6" s="51">
        <f>SUM(I7:I25)</f>
        <v>334</v>
      </c>
      <c r="J6" s="23"/>
      <c r="K6" s="23">
        <v>122179</v>
      </c>
      <c r="L6" s="52"/>
    </row>
    <row r="7" spans="1:13" s="1" customFormat="1" ht="13.5" customHeight="1">
      <c r="A7" s="24" t="s">
        <v>13</v>
      </c>
      <c r="B7" s="25">
        <f>SUM(B8:B17)</f>
        <v>43750</v>
      </c>
      <c r="C7" s="20"/>
      <c r="D7" s="20">
        <v>-3537</v>
      </c>
      <c r="E7" s="21">
        <v>40213</v>
      </c>
      <c r="F7" s="26" t="s">
        <v>14</v>
      </c>
      <c r="G7" s="27">
        <v>18132</v>
      </c>
      <c r="H7" s="28">
        <v>6</v>
      </c>
      <c r="I7" s="20">
        <v>-277</v>
      </c>
      <c r="J7" s="28">
        <v>23</v>
      </c>
      <c r="K7" s="28">
        <v>17861</v>
      </c>
      <c r="L7" s="52"/>
      <c r="M7" s="1">
        <v>17441</v>
      </c>
    </row>
    <row r="8" spans="1:12" s="1" customFormat="1" ht="13.5" customHeight="1">
      <c r="A8" s="26" t="s">
        <v>15</v>
      </c>
      <c r="B8" s="27">
        <v>9040</v>
      </c>
      <c r="C8" s="20"/>
      <c r="D8" s="20">
        <v>-2646</v>
      </c>
      <c r="E8" s="20">
        <v>6394</v>
      </c>
      <c r="F8" s="26" t="s">
        <v>16</v>
      </c>
      <c r="G8" s="27">
        <v>145</v>
      </c>
      <c r="H8" s="28">
        <v>0</v>
      </c>
      <c r="I8" s="20"/>
      <c r="J8" s="28"/>
      <c r="K8" s="28">
        <f>G8+H8</f>
        <v>145</v>
      </c>
      <c r="L8" s="52"/>
    </row>
    <row r="9" spans="1:13" s="1" customFormat="1" ht="13.5" customHeight="1">
      <c r="A9" s="26" t="s">
        <v>17</v>
      </c>
      <c r="B9" s="27">
        <v>3718</v>
      </c>
      <c r="C9" s="20"/>
      <c r="D9" s="20">
        <v>-849</v>
      </c>
      <c r="E9" s="20">
        <v>2869</v>
      </c>
      <c r="F9" s="26" t="s">
        <v>18</v>
      </c>
      <c r="G9" s="27">
        <v>349</v>
      </c>
      <c r="H9" s="28">
        <v>6</v>
      </c>
      <c r="I9" s="20">
        <v>28</v>
      </c>
      <c r="J9" s="28">
        <v>28</v>
      </c>
      <c r="K9" s="28">
        <v>383</v>
      </c>
      <c r="L9" s="52"/>
      <c r="M9" s="1">
        <v>330</v>
      </c>
    </row>
    <row r="10" spans="1:13" s="1" customFormat="1" ht="13.5" customHeight="1">
      <c r="A10" s="26" t="s">
        <v>19</v>
      </c>
      <c r="B10" s="27">
        <v>1425</v>
      </c>
      <c r="C10" s="20"/>
      <c r="D10" s="20">
        <v>91</v>
      </c>
      <c r="E10" s="20">
        <v>1516</v>
      </c>
      <c r="F10" s="26" t="s">
        <v>20</v>
      </c>
      <c r="G10" s="27">
        <v>25646</v>
      </c>
      <c r="H10" s="28">
        <v>625</v>
      </c>
      <c r="I10" s="20">
        <v>-258</v>
      </c>
      <c r="J10" s="28">
        <v>1258</v>
      </c>
      <c r="K10" s="28">
        <v>26013</v>
      </c>
      <c r="L10" s="52"/>
      <c r="M10" s="1">
        <v>20120</v>
      </c>
    </row>
    <row r="11" spans="1:13" s="1" customFormat="1" ht="13.5" customHeight="1">
      <c r="A11" s="26" t="s">
        <v>21</v>
      </c>
      <c r="B11" s="27">
        <v>1276</v>
      </c>
      <c r="C11" s="20"/>
      <c r="D11" s="20">
        <v>-341</v>
      </c>
      <c r="E11" s="20">
        <v>935</v>
      </c>
      <c r="F11" s="26" t="s">
        <v>22</v>
      </c>
      <c r="G11" s="27">
        <v>7171</v>
      </c>
      <c r="H11" s="28">
        <v>81</v>
      </c>
      <c r="I11" s="20"/>
      <c r="J11" s="28"/>
      <c r="K11" s="28">
        <f>G11+H11</f>
        <v>7252</v>
      </c>
      <c r="L11" s="52"/>
      <c r="M11" s="1">
        <v>7083</v>
      </c>
    </row>
    <row r="12" spans="1:13" s="1" customFormat="1" ht="13.5" customHeight="1">
      <c r="A12" s="26" t="s">
        <v>23</v>
      </c>
      <c r="B12" s="27">
        <v>2695</v>
      </c>
      <c r="C12" s="20"/>
      <c r="D12" s="20">
        <v>2309</v>
      </c>
      <c r="E12" s="20">
        <v>5004</v>
      </c>
      <c r="F12" s="26" t="s">
        <v>24</v>
      </c>
      <c r="G12" s="27">
        <v>455</v>
      </c>
      <c r="H12" s="28">
        <v>14</v>
      </c>
      <c r="I12" s="20">
        <v>287</v>
      </c>
      <c r="J12" s="28">
        <v>287</v>
      </c>
      <c r="K12" s="28">
        <v>756</v>
      </c>
      <c r="L12" s="52">
        <v>2013699</v>
      </c>
      <c r="M12" s="1">
        <v>369</v>
      </c>
    </row>
    <row r="13" spans="1:13" s="1" customFormat="1" ht="13.5" customHeight="1">
      <c r="A13" s="26" t="s">
        <v>25</v>
      </c>
      <c r="B13" s="27">
        <v>2621</v>
      </c>
      <c r="C13" s="20"/>
      <c r="D13" s="20">
        <v>-148</v>
      </c>
      <c r="E13" s="20">
        <v>2473</v>
      </c>
      <c r="F13" s="26" t="s">
        <v>26</v>
      </c>
      <c r="G13" s="27">
        <v>21889</v>
      </c>
      <c r="H13" s="28">
        <v>1785</v>
      </c>
      <c r="I13" s="20">
        <v>-2310</v>
      </c>
      <c r="J13" s="28">
        <v>1280</v>
      </c>
      <c r="K13" s="28">
        <v>21364</v>
      </c>
      <c r="L13" s="52"/>
      <c r="M13" s="1">
        <v>17500</v>
      </c>
    </row>
    <row r="14" spans="1:13" s="1" customFormat="1" ht="13.5" customHeight="1">
      <c r="A14" s="26" t="s">
        <v>27</v>
      </c>
      <c r="B14" s="27">
        <v>3440</v>
      </c>
      <c r="C14" s="20"/>
      <c r="D14" s="20">
        <v>-1472</v>
      </c>
      <c r="E14" s="20">
        <v>1968</v>
      </c>
      <c r="F14" s="26" t="s">
        <v>28</v>
      </c>
      <c r="G14" s="27">
        <v>8445</v>
      </c>
      <c r="H14" s="28">
        <v>153</v>
      </c>
      <c r="I14" s="20">
        <v>966</v>
      </c>
      <c r="J14" s="28">
        <v>1466</v>
      </c>
      <c r="K14" s="28">
        <v>9564</v>
      </c>
      <c r="L14" s="52"/>
      <c r="M14" s="1">
        <v>9353</v>
      </c>
    </row>
    <row r="15" spans="1:13" s="1" customFormat="1" ht="13.5" customHeight="1">
      <c r="A15" s="26" t="s">
        <v>29</v>
      </c>
      <c r="B15" s="27">
        <v>12751</v>
      </c>
      <c r="C15" s="20"/>
      <c r="D15" s="20">
        <v>-2818</v>
      </c>
      <c r="E15" s="20">
        <v>9933</v>
      </c>
      <c r="F15" s="26" t="s">
        <v>30</v>
      </c>
      <c r="G15" s="27">
        <v>1857</v>
      </c>
      <c r="H15" s="28">
        <v>200</v>
      </c>
      <c r="I15" s="20"/>
      <c r="J15" s="28"/>
      <c r="K15" s="28">
        <f>G15+H15</f>
        <v>2057</v>
      </c>
      <c r="L15" s="52"/>
      <c r="M15" s="1">
        <v>1599</v>
      </c>
    </row>
    <row r="16" spans="1:13" s="1" customFormat="1" ht="13.5" customHeight="1">
      <c r="A16" s="26" t="s">
        <v>31</v>
      </c>
      <c r="B16" s="27">
        <v>2607</v>
      </c>
      <c r="C16" s="20"/>
      <c r="D16" s="20">
        <v>8</v>
      </c>
      <c r="E16" s="20">
        <v>2615</v>
      </c>
      <c r="F16" s="26" t="s">
        <v>32</v>
      </c>
      <c r="G16" s="27">
        <v>24091</v>
      </c>
      <c r="H16" s="28">
        <v>1208</v>
      </c>
      <c r="I16" s="20">
        <v>563</v>
      </c>
      <c r="J16" s="28"/>
      <c r="K16" s="28">
        <v>25862</v>
      </c>
      <c r="L16" s="52"/>
      <c r="M16" s="1">
        <v>25707</v>
      </c>
    </row>
    <row r="17" spans="1:13" s="1" customFormat="1" ht="13.5" customHeight="1">
      <c r="A17" s="29" t="s">
        <v>33</v>
      </c>
      <c r="B17" s="27">
        <v>4177</v>
      </c>
      <c r="C17" s="20"/>
      <c r="D17" s="20">
        <v>2329</v>
      </c>
      <c r="E17" s="20">
        <v>6506</v>
      </c>
      <c r="F17" s="26" t="s">
        <v>34</v>
      </c>
      <c r="G17" s="28">
        <v>838</v>
      </c>
      <c r="H17" s="28">
        <v>92</v>
      </c>
      <c r="I17" s="20">
        <v>528</v>
      </c>
      <c r="J17" s="28">
        <v>528</v>
      </c>
      <c r="K17" s="28">
        <v>1458</v>
      </c>
      <c r="L17" s="52"/>
      <c r="M17" s="1">
        <v>1428</v>
      </c>
    </row>
    <row r="18" spans="1:12" s="1" customFormat="1" ht="13.5" customHeight="1">
      <c r="A18" s="24" t="s">
        <v>35</v>
      </c>
      <c r="B18" s="25">
        <f>B19+B20+B21+B22+B23</f>
        <v>34763</v>
      </c>
      <c r="C18" s="20"/>
      <c r="D18" s="20">
        <v>-3902</v>
      </c>
      <c r="E18" s="21">
        <v>30861</v>
      </c>
      <c r="F18" s="26" t="s">
        <v>36</v>
      </c>
      <c r="G18" s="28">
        <v>124</v>
      </c>
      <c r="H18" s="28"/>
      <c r="I18" s="20">
        <v>18</v>
      </c>
      <c r="J18" s="28">
        <v>18</v>
      </c>
      <c r="K18" s="28">
        <v>142</v>
      </c>
      <c r="L18" s="52"/>
    </row>
    <row r="19" spans="1:12" s="1" customFormat="1" ht="13.5" customHeight="1">
      <c r="A19" s="26" t="s">
        <v>37</v>
      </c>
      <c r="B19" s="27"/>
      <c r="C19" s="20"/>
      <c r="D19" s="20">
        <v>2</v>
      </c>
      <c r="E19" s="20">
        <v>2</v>
      </c>
      <c r="F19" s="26" t="s">
        <v>38</v>
      </c>
      <c r="G19" s="28">
        <v>3</v>
      </c>
      <c r="H19" s="28"/>
      <c r="I19" s="20"/>
      <c r="J19" s="28"/>
      <c r="K19" s="28">
        <v>3</v>
      </c>
      <c r="L19" s="52"/>
    </row>
    <row r="20" spans="1:12" s="1" customFormat="1" ht="13.5" customHeight="1">
      <c r="A20" s="26" t="s">
        <v>39</v>
      </c>
      <c r="B20" s="27">
        <v>2308</v>
      </c>
      <c r="C20" s="20"/>
      <c r="D20" s="20">
        <v>-224</v>
      </c>
      <c r="E20" s="20">
        <v>2084</v>
      </c>
      <c r="F20" s="26" t="s">
        <v>40</v>
      </c>
      <c r="G20" s="28">
        <v>210</v>
      </c>
      <c r="H20" s="28"/>
      <c r="I20" s="20">
        <v>381</v>
      </c>
      <c r="J20" s="28">
        <v>381</v>
      </c>
      <c r="K20" s="28">
        <v>591</v>
      </c>
      <c r="L20" s="52"/>
    </row>
    <row r="21" spans="1:12" s="1" customFormat="1" ht="13.5" customHeight="1">
      <c r="A21" s="26" t="s">
        <v>41</v>
      </c>
      <c r="B21" s="27">
        <v>1855</v>
      </c>
      <c r="C21" s="20"/>
      <c r="D21" s="20">
        <v>-1400</v>
      </c>
      <c r="E21" s="20">
        <v>455</v>
      </c>
      <c r="F21" s="26" t="s">
        <v>42</v>
      </c>
      <c r="G21" s="28">
        <v>100</v>
      </c>
      <c r="H21" s="28"/>
      <c r="I21" s="20">
        <v>-15</v>
      </c>
      <c r="J21" s="20"/>
      <c r="K21" s="28">
        <v>85</v>
      </c>
      <c r="L21" s="52"/>
    </row>
    <row r="22" spans="1:12" s="1" customFormat="1" ht="13.5" customHeight="1">
      <c r="A22" s="26" t="s">
        <v>43</v>
      </c>
      <c r="B22" s="27">
        <v>405</v>
      </c>
      <c r="C22" s="20"/>
      <c r="D22" s="20">
        <v>74</v>
      </c>
      <c r="E22" s="20">
        <v>479</v>
      </c>
      <c r="F22" s="26" t="s">
        <v>44</v>
      </c>
      <c r="G22" s="28">
        <v>3121</v>
      </c>
      <c r="H22" s="28">
        <v>1912</v>
      </c>
      <c r="I22" s="20">
        <v>418</v>
      </c>
      <c r="J22" s="28">
        <v>418</v>
      </c>
      <c r="K22" s="28">
        <v>5451</v>
      </c>
      <c r="L22" s="52"/>
    </row>
    <row r="23" spans="1:12" s="1" customFormat="1" ht="13.5" customHeight="1">
      <c r="A23" s="26" t="s">
        <v>45</v>
      </c>
      <c r="B23" s="27">
        <v>30195</v>
      </c>
      <c r="C23" s="20"/>
      <c r="D23" s="20">
        <v>-2354</v>
      </c>
      <c r="E23" s="20">
        <v>27841</v>
      </c>
      <c r="F23" s="26" t="s">
        <v>46</v>
      </c>
      <c r="G23" s="28">
        <v>882</v>
      </c>
      <c r="H23" s="28">
        <v>3</v>
      </c>
      <c r="I23" s="20">
        <v>5</v>
      </c>
      <c r="J23" s="28">
        <v>5</v>
      </c>
      <c r="K23" s="28">
        <v>890</v>
      </c>
      <c r="L23" s="52"/>
    </row>
    <row r="24" spans="1:12" s="1" customFormat="1" ht="13.5" customHeight="1">
      <c r="A24" s="26"/>
      <c r="B24" s="30"/>
      <c r="C24" s="20"/>
      <c r="D24" s="20"/>
      <c r="E24" s="20"/>
      <c r="F24" s="26" t="s">
        <v>47</v>
      </c>
      <c r="G24" s="28">
        <v>2000</v>
      </c>
      <c r="H24" s="28"/>
      <c r="I24" s="28"/>
      <c r="J24" s="28"/>
      <c r="K24" s="28">
        <f>G24+H24</f>
        <v>2000</v>
      </c>
      <c r="L24" s="52"/>
    </row>
    <row r="25" spans="1:12" s="1" customFormat="1" ht="13.5" customHeight="1">
      <c r="A25" s="26"/>
      <c r="B25" s="30"/>
      <c r="C25" s="20"/>
      <c r="D25" s="20"/>
      <c r="E25" s="20"/>
      <c r="F25" s="26" t="s">
        <v>48</v>
      </c>
      <c r="G25" s="28">
        <v>302</v>
      </c>
      <c r="H25" s="28"/>
      <c r="I25" s="28"/>
      <c r="J25" s="28"/>
      <c r="K25" s="28">
        <f>G25+H25</f>
        <v>302</v>
      </c>
      <c r="L25" s="52"/>
    </row>
    <row r="26" spans="1:12" s="1" customFormat="1" ht="13.5" customHeight="1">
      <c r="A26" s="31"/>
      <c r="B26" s="30"/>
      <c r="C26" s="20"/>
      <c r="D26" s="20"/>
      <c r="E26" s="20">
        <f>B26+C26</f>
        <v>0</v>
      </c>
      <c r="F26" s="26"/>
      <c r="G26" s="28"/>
      <c r="H26" s="28"/>
      <c r="I26" s="28"/>
      <c r="J26" s="28"/>
      <c r="K26" s="23"/>
      <c r="L26" s="52">
        <v>2040202</v>
      </c>
    </row>
    <row r="27" spans="1:12" s="1" customFormat="1" ht="13.5" customHeight="1">
      <c r="A27" s="31"/>
      <c r="B27" s="30"/>
      <c r="C27" s="20"/>
      <c r="D27" s="20"/>
      <c r="E27" s="20"/>
      <c r="F27" s="26"/>
      <c r="G27" s="28"/>
      <c r="H27" s="28"/>
      <c r="I27" s="28"/>
      <c r="J27" s="28"/>
      <c r="K27" s="23"/>
      <c r="L27" s="52"/>
    </row>
    <row r="28" spans="1:12" s="1" customFormat="1" ht="13.5" customHeight="1">
      <c r="A28" s="26"/>
      <c r="B28" s="30"/>
      <c r="C28" s="20"/>
      <c r="D28" s="20"/>
      <c r="E28" s="20">
        <f>B28+C28</f>
        <v>0</v>
      </c>
      <c r="F28" s="26"/>
      <c r="G28" s="28"/>
      <c r="H28" s="28"/>
      <c r="I28" s="28"/>
      <c r="J28" s="28"/>
      <c r="K28" s="23"/>
      <c r="L28" s="52">
        <v>2040299</v>
      </c>
    </row>
    <row r="29" spans="1:12" s="1" customFormat="1" ht="13.5" customHeight="1">
      <c r="A29" s="31"/>
      <c r="B29" s="32"/>
      <c r="C29" s="32"/>
      <c r="D29" s="32"/>
      <c r="E29" s="20">
        <f>B29+C29</f>
        <v>0</v>
      </c>
      <c r="F29" s="26"/>
      <c r="G29" s="28"/>
      <c r="H29" s="28"/>
      <c r="I29" s="28"/>
      <c r="J29" s="28"/>
      <c r="K29" s="23"/>
      <c r="L29" s="52"/>
    </row>
    <row r="30" spans="1:12" s="1" customFormat="1" ht="13.5" customHeight="1">
      <c r="A30" s="26"/>
      <c r="B30" s="32"/>
      <c r="C30" s="32"/>
      <c r="D30" s="32"/>
      <c r="E30" s="20">
        <f>B30+C30</f>
        <v>0</v>
      </c>
      <c r="F30" s="26"/>
      <c r="G30" s="28"/>
      <c r="H30" s="28"/>
      <c r="I30" s="28"/>
      <c r="J30" s="28"/>
      <c r="K30" s="23"/>
      <c r="L30" s="52"/>
    </row>
    <row r="31" spans="1:12" s="1" customFormat="1" ht="13.5" customHeight="1">
      <c r="A31" s="26"/>
      <c r="B31" s="32"/>
      <c r="C31" s="32"/>
      <c r="D31" s="32"/>
      <c r="E31" s="20"/>
      <c r="F31" s="26"/>
      <c r="G31" s="28"/>
      <c r="H31" s="28"/>
      <c r="I31" s="28"/>
      <c r="J31" s="28"/>
      <c r="K31" s="23"/>
      <c r="L31" s="52"/>
    </row>
    <row r="32" spans="1:12" s="1" customFormat="1" ht="13.5" customHeight="1">
      <c r="A32" s="26"/>
      <c r="B32" s="30"/>
      <c r="C32" s="20"/>
      <c r="D32" s="20"/>
      <c r="E32" s="20">
        <f>B32+C32</f>
        <v>0</v>
      </c>
      <c r="F32" s="26"/>
      <c r="G32" s="28"/>
      <c r="H32" s="28"/>
      <c r="I32" s="28"/>
      <c r="J32" s="28"/>
      <c r="K32" s="23"/>
      <c r="L32" s="52">
        <v>2050202</v>
      </c>
    </row>
    <row r="33" spans="1:12" s="1" customFormat="1" ht="13.5" customHeight="1">
      <c r="A33" s="33"/>
      <c r="B33" s="30"/>
      <c r="C33" s="20"/>
      <c r="D33" s="20"/>
      <c r="E33" s="20"/>
      <c r="F33" s="26"/>
      <c r="G33" s="28"/>
      <c r="H33" s="28"/>
      <c r="I33" s="28"/>
      <c r="J33" s="28"/>
      <c r="K33" s="23"/>
      <c r="L33" s="52"/>
    </row>
    <row r="34" spans="1:12" s="1" customFormat="1" ht="13.5" customHeight="1">
      <c r="A34" s="34" t="s">
        <v>49</v>
      </c>
      <c r="B34" s="35">
        <f>B6</f>
        <v>78513</v>
      </c>
      <c r="C34" s="35"/>
      <c r="D34" s="35"/>
      <c r="E34" s="35">
        <f>E6</f>
        <v>71074</v>
      </c>
      <c r="F34" s="36" t="s">
        <v>50</v>
      </c>
      <c r="G34" s="37">
        <f>G6</f>
        <v>115760</v>
      </c>
      <c r="H34" s="37">
        <f>H6</f>
        <v>6085</v>
      </c>
      <c r="I34" s="51">
        <v>334</v>
      </c>
      <c r="J34" s="37"/>
      <c r="K34" s="37">
        <v>122179</v>
      </c>
      <c r="L34" s="52"/>
    </row>
    <row r="35" spans="1:12" s="1" customFormat="1" ht="13.5" customHeight="1">
      <c r="A35" s="38" t="s">
        <v>51</v>
      </c>
      <c r="B35" s="39">
        <f>SUM(B36:B38)</f>
        <v>33608</v>
      </c>
      <c r="C35" s="32"/>
      <c r="D35" s="32"/>
      <c r="E35" s="40">
        <f>E36+E37+E38</f>
        <v>45085</v>
      </c>
      <c r="F35" s="41"/>
      <c r="G35" s="42"/>
      <c r="H35" s="43"/>
      <c r="I35" s="43"/>
      <c r="J35" s="43"/>
      <c r="K35" s="23">
        <f>G35+H35</f>
        <v>0</v>
      </c>
      <c r="L35" s="52"/>
    </row>
    <row r="36" spans="1:12" s="1" customFormat="1" ht="13.5" customHeight="1">
      <c r="A36" s="26" t="s">
        <v>52</v>
      </c>
      <c r="B36" s="44">
        <v>5056</v>
      </c>
      <c r="C36" s="32"/>
      <c r="D36" s="32"/>
      <c r="E36" s="32">
        <f>B36+C36</f>
        <v>5056</v>
      </c>
      <c r="F36" s="41"/>
      <c r="G36" s="42"/>
      <c r="H36" s="43"/>
      <c r="I36" s="43"/>
      <c r="J36" s="43"/>
      <c r="K36" s="23">
        <f>G36+H36</f>
        <v>0</v>
      </c>
      <c r="L36" s="52"/>
    </row>
    <row r="37" spans="1:12" s="1" customFormat="1" ht="13.5" customHeight="1">
      <c r="A37" s="26" t="s">
        <v>53</v>
      </c>
      <c r="B37" s="30">
        <v>28552</v>
      </c>
      <c r="C37" s="32">
        <v>2077</v>
      </c>
      <c r="D37" s="32">
        <v>5790</v>
      </c>
      <c r="E37" s="32">
        <v>36419</v>
      </c>
      <c r="F37" s="41"/>
      <c r="G37" s="39">
        <f>SUM(G38:G38)</f>
        <v>0</v>
      </c>
      <c r="H37" s="43"/>
      <c r="I37" s="43"/>
      <c r="J37" s="43"/>
      <c r="K37" s="23">
        <f>G37+H37</f>
        <v>0</v>
      </c>
      <c r="L37" s="52"/>
    </row>
    <row r="38" spans="1:12" s="1" customFormat="1" ht="13.5" customHeight="1">
      <c r="A38" s="26" t="s">
        <v>54</v>
      </c>
      <c r="B38" s="44">
        <v>0</v>
      </c>
      <c r="C38" s="32">
        <v>1627</v>
      </c>
      <c r="D38" s="32">
        <v>1983</v>
      </c>
      <c r="E38" s="32">
        <v>3610</v>
      </c>
      <c r="F38" s="26"/>
      <c r="G38" s="43"/>
      <c r="H38" s="43"/>
      <c r="I38" s="43"/>
      <c r="J38" s="43"/>
      <c r="K38" s="28">
        <f>G38+H38</f>
        <v>0</v>
      </c>
      <c r="L38" s="52"/>
    </row>
    <row r="39" spans="1:11" ht="13.5" customHeight="1">
      <c r="A39" s="38" t="s">
        <v>55</v>
      </c>
      <c r="B39" s="39">
        <v>7139</v>
      </c>
      <c r="C39" s="32"/>
      <c r="D39" s="32"/>
      <c r="E39" s="32">
        <f>B39+C39</f>
        <v>7139</v>
      </c>
      <c r="G39" s="45"/>
      <c r="H39" s="45"/>
      <c r="I39" s="45"/>
      <c r="J39" s="45"/>
      <c r="K39" s="53"/>
    </row>
    <row r="40" spans="1:11" ht="13.5" customHeight="1">
      <c r="A40" s="38" t="s">
        <v>56</v>
      </c>
      <c r="B40" s="39">
        <v>1800</v>
      </c>
      <c r="C40" s="32"/>
      <c r="D40" s="32"/>
      <c r="E40" s="32">
        <f>B40+C40</f>
        <v>1800</v>
      </c>
      <c r="F40" s="41" t="s">
        <v>57</v>
      </c>
      <c r="G40" s="42">
        <v>0</v>
      </c>
      <c r="H40" s="43"/>
      <c r="I40" s="43"/>
      <c r="J40" s="43"/>
      <c r="K40" s="23">
        <v>0</v>
      </c>
    </row>
    <row r="41" spans="1:11" ht="13.5" customHeight="1">
      <c r="A41" s="38" t="s">
        <v>58</v>
      </c>
      <c r="B41" s="40"/>
      <c r="C41" s="40">
        <v>2381</v>
      </c>
      <c r="D41" s="40"/>
      <c r="E41" s="40">
        <v>2381</v>
      </c>
      <c r="F41" s="41" t="s">
        <v>59</v>
      </c>
      <c r="G41" s="42">
        <v>5300</v>
      </c>
      <c r="H41" s="43"/>
      <c r="I41" s="43"/>
      <c r="J41" s="43"/>
      <c r="K41" s="23">
        <v>5300</v>
      </c>
    </row>
    <row r="42" spans="1:11" ht="13.5" customHeight="1">
      <c r="A42" s="46" t="s">
        <v>60</v>
      </c>
      <c r="B42" s="47">
        <f>B34+B35+B39+B40+B41</f>
        <v>121060</v>
      </c>
      <c r="C42" s="47">
        <f>C34+C35+C39+C40+C41</f>
        <v>2381</v>
      </c>
      <c r="D42" s="47"/>
      <c r="E42" s="47">
        <f>E34+E35+E39+E40+E41</f>
        <v>127479</v>
      </c>
      <c r="F42" s="48" t="s">
        <v>61</v>
      </c>
      <c r="G42" s="47">
        <f>G34+G35+G36+G37+G40+G41</f>
        <v>121060</v>
      </c>
      <c r="H42" s="47">
        <f>H34+H35+H36+H37+H40+H41</f>
        <v>6085</v>
      </c>
      <c r="I42" s="47">
        <v>334</v>
      </c>
      <c r="J42" s="47"/>
      <c r="K42" s="47">
        <f>K34+K35+K36+K37+K40+K41</f>
        <v>127479</v>
      </c>
    </row>
  </sheetData>
  <mergeCells count="4">
    <mergeCell ref="A2:K2"/>
    <mergeCell ref="H3:K3"/>
    <mergeCell ref="A4:E4"/>
    <mergeCell ref="F4:K4"/>
  </mergeCells>
  <printOptions/>
  <pageMargins left="0.51" right="0.47" top="0.47" bottom="0.43000000000000005" header="0.43000000000000005" footer="0.3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V2020CA</dc:creator>
  <cp:keywords/>
  <dc:description/>
  <cp:lastModifiedBy>Administrator</cp:lastModifiedBy>
  <dcterms:created xsi:type="dcterms:W3CDTF">2006-09-16T00:00:00Z</dcterms:created>
  <dcterms:modified xsi:type="dcterms:W3CDTF">2022-12-24T09:04:11Z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E2638356F8FC4C4596AD37F1DCD926F8</vt:lpwstr>
  </property>
</Properties>
</file>