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附件1 (2)" sheetId="1" r:id="rId1"/>
  </sheets>
  <externalReferences>
    <externalReference r:id="rId4"/>
    <externalReference r:id="rId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'附件1 (2)'!$A$1:$I$41</definedName>
    <definedName name="_xlnm.Print_Area" hidden="1">#N/A</definedName>
    <definedName name="_xlnm.Print_Titles" localSheetId="0">'附件1 (2)'!$1:$5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<sst xmlns="http://schemas.openxmlformats.org/spreadsheetml/2006/main" count="79" uniqueCount="75">
  <si>
    <t>附表1</t>
  </si>
  <si>
    <t xml:space="preserve">   单位：万元</t>
  </si>
  <si>
    <t>收　　　　入</t>
  </si>
  <si>
    <t>支　　　　出</t>
  </si>
  <si>
    <t>项          目</t>
  </si>
  <si>
    <t>年初预算数</t>
  </si>
  <si>
    <t>调整数</t>
  </si>
  <si>
    <t>调整预算数</t>
  </si>
  <si>
    <t>科目代码</t>
  </si>
  <si>
    <t>一、本年支出</t>
  </si>
  <si>
    <t>（一）税收收入</t>
  </si>
  <si>
    <t>一般公共服务支出</t>
  </si>
  <si>
    <t>增值税</t>
  </si>
  <si>
    <t xml:space="preserve">  其中：政府办公厅（室）及相关机构事务</t>
  </si>
  <si>
    <t>企业所得税</t>
  </si>
  <si>
    <t xml:space="preserve">    其中：其他政府办公厅（室）及相关机构事务</t>
  </si>
  <si>
    <t>个人所得税</t>
  </si>
  <si>
    <t>国防支出</t>
  </si>
  <si>
    <t>公共安全支出</t>
  </si>
  <si>
    <t>城市维护建设税</t>
  </si>
  <si>
    <t>房产税</t>
  </si>
  <si>
    <t>印花税</t>
  </si>
  <si>
    <t>教育支出</t>
  </si>
  <si>
    <t>城镇土地使用税</t>
  </si>
  <si>
    <t xml:space="preserve">  其中：普通教育</t>
  </si>
  <si>
    <t>土地增值税</t>
  </si>
  <si>
    <t xml:space="preserve">    其中：小学教育</t>
  </si>
  <si>
    <t>车船税</t>
  </si>
  <si>
    <t>耕地占用税</t>
  </si>
  <si>
    <t>科学技术支出</t>
  </si>
  <si>
    <t>（二）非税收入</t>
  </si>
  <si>
    <t>文化体育与传媒支出</t>
  </si>
  <si>
    <t>专项收入</t>
  </si>
  <si>
    <t>行政事业性收费收入</t>
  </si>
  <si>
    <t>罚没收入</t>
  </si>
  <si>
    <t>国有资源（资产）有偿使用收入</t>
  </si>
  <si>
    <t>社会保障和就业支出</t>
  </si>
  <si>
    <t>医疗卫生与计划生育支出</t>
  </si>
  <si>
    <t>其他收入</t>
  </si>
  <si>
    <t>节能环保支出</t>
  </si>
  <si>
    <t>城乡社区支出</t>
  </si>
  <si>
    <t xml:space="preserve">    其中：城乡社区公共设施</t>
  </si>
  <si>
    <t xml:space="preserve">      其中：其他城乡社区公共设施支出</t>
  </si>
  <si>
    <t>农林水支出</t>
  </si>
  <si>
    <t>交通运输支出</t>
  </si>
  <si>
    <t>住房保障支出</t>
  </si>
  <si>
    <t>预备费</t>
  </si>
  <si>
    <t>债务付息支出</t>
  </si>
  <si>
    <t>一般公共预算收入合计</t>
  </si>
  <si>
    <t>一般公共预算支出合计</t>
  </si>
  <si>
    <t>二、上级补助收入</t>
  </si>
  <si>
    <t>二、上级专项转移支付市级使用</t>
  </si>
  <si>
    <t>返还性收入</t>
  </si>
  <si>
    <t>三、上年结转支出</t>
  </si>
  <si>
    <t>一般性转移支付收入</t>
  </si>
  <si>
    <t>四、补助县区支出</t>
  </si>
  <si>
    <t>专项转移支付收入</t>
  </si>
  <si>
    <t>返还性支出</t>
  </si>
  <si>
    <t>三、省直管县上解市收入</t>
  </si>
  <si>
    <t>一般性转移支付支出</t>
  </si>
  <si>
    <t>专项转移支付支出</t>
  </si>
  <si>
    <t>五、上年结转</t>
  </si>
  <si>
    <t>五、市补助省直管县支出</t>
  </si>
  <si>
    <t>六、动用预算稳定调节基金</t>
  </si>
  <si>
    <t>六、上解上级支出</t>
  </si>
  <si>
    <t>七、债务转贷收入</t>
  </si>
  <si>
    <t>七、债务转贷支出</t>
  </si>
  <si>
    <t>一般公共预算收入总计</t>
  </si>
  <si>
    <t>一般公共预算支出总计</t>
  </si>
  <si>
    <t>一、区本级收入</t>
  </si>
  <si>
    <t>2019年区级一般公共预算调整方案（草案）</t>
  </si>
  <si>
    <t>国土海洋气象等支出</t>
  </si>
  <si>
    <t>援助其他地区支出</t>
  </si>
  <si>
    <t>救灾防治及应急管理支出</t>
  </si>
  <si>
    <t>四、调入资金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</si>
</sst>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_ * #,##0_ ;_ * \-#,##0_ ;_ * &quot;-&quot;??_ ;_ @_ "/>
    <numFmt numFmtId="186" formatCode="0_);[Red]\(0\)"/>
    <numFmt numFmtId="187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1" borderId="5" applyNumberFormat="0" applyAlignment="0" applyProtection="0"/>
    <xf numFmtId="0" fontId="12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8" applyNumberFormat="0" applyAlignment="0" applyProtection="0"/>
    <xf numFmtId="0" fontId="11" fillId="10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65" applyFont="1" applyBorder="1" applyAlignment="1">
      <alignment horizontal="center" vertical="center"/>
      <protection/>
    </xf>
    <xf numFmtId="184" fontId="0" fillId="0" borderId="10" xfId="65" applyNumberFormat="1" applyFont="1" applyFill="1" applyBorder="1" applyAlignment="1">
      <alignment horizontal="center" vertical="center" wrapText="1"/>
      <protection/>
    </xf>
    <xf numFmtId="184" fontId="2" fillId="0" borderId="10" xfId="65" applyNumberFormat="1" applyFont="1" applyFill="1" applyBorder="1" applyAlignment="1">
      <alignment horizontal="center" vertical="center" wrapText="1"/>
      <protection/>
    </xf>
    <xf numFmtId="184" fontId="0" fillId="0" borderId="10" xfId="65" applyNumberFormat="1" applyFont="1" applyFill="1" applyBorder="1" applyAlignment="1">
      <alignment horizontal="center" vertical="center"/>
      <protection/>
    </xf>
    <xf numFmtId="1" fontId="2" fillId="0" borderId="10" xfId="68" applyNumberFormat="1" applyFont="1" applyFill="1" applyBorder="1" applyAlignment="1">
      <alignment horizontal="center" vertical="center" wrapText="1"/>
      <protection/>
    </xf>
    <xf numFmtId="3" fontId="4" fillId="0" borderId="10" xfId="69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65" applyFont="1" applyFill="1" applyAlignment="1">
      <alignment vertical="center"/>
      <protection/>
    </xf>
    <xf numFmtId="184" fontId="2" fillId="0" borderId="0" xfId="65" applyNumberFormat="1" applyFont="1" applyFill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84" fontId="3" fillId="0" borderId="0" xfId="65" applyNumberFormat="1" applyFont="1" applyFill="1" applyAlignment="1">
      <alignment vertical="center"/>
      <protection/>
    </xf>
    <xf numFmtId="0" fontId="4" fillId="0" borderId="10" xfId="67" applyFont="1" applyFill="1" applyBorder="1" applyAlignment="1">
      <alignment vertical="center"/>
      <protection/>
    </xf>
    <xf numFmtId="184" fontId="4" fillId="0" borderId="10" xfId="67" applyNumberFormat="1" applyFont="1" applyFill="1" applyBorder="1" applyAlignment="1">
      <alignment vertical="center"/>
      <protection/>
    </xf>
    <xf numFmtId="184" fontId="0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/>
    </xf>
    <xf numFmtId="0" fontId="2" fillId="0" borderId="10" xfId="67" applyFont="1" applyFill="1" applyBorder="1" applyAlignment="1">
      <alignment vertical="center"/>
      <protection/>
    </xf>
    <xf numFmtId="184" fontId="2" fillId="0" borderId="10" xfId="67" applyNumberFormat="1" applyFont="1" applyFill="1" applyBorder="1" applyAlignment="1">
      <alignment vertical="center"/>
      <protection/>
    </xf>
    <xf numFmtId="3" fontId="2" fillId="0" borderId="10" xfId="69" applyNumberFormat="1" applyFont="1" applyFill="1" applyBorder="1" applyAlignment="1" applyProtection="1">
      <alignment horizontal="left" vertical="center" indent="1"/>
      <protection/>
    </xf>
    <xf numFmtId="186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2" fillId="0" borderId="10" xfId="67" applyFont="1" applyFill="1" applyBorder="1" applyAlignment="1">
      <alignment horizontal="left" vertical="center"/>
      <protection/>
    </xf>
    <xf numFmtId="187" fontId="2" fillId="0" borderId="10" xfId="66" applyNumberFormat="1" applyFont="1" applyFill="1" applyBorder="1" applyAlignment="1" applyProtection="1">
      <alignment horizontal="left" vertical="center" wrapText="1"/>
      <protection/>
    </xf>
    <xf numFmtId="187" fontId="4" fillId="0" borderId="10" xfId="66" applyNumberFormat="1" applyFont="1" applyFill="1" applyBorder="1" applyAlignment="1">
      <alignment horizontal="center" vertical="center"/>
      <protection/>
    </xf>
    <xf numFmtId="184" fontId="4" fillId="0" borderId="10" xfId="81" applyNumberFormat="1" applyFont="1" applyFill="1" applyBorder="1" applyAlignment="1" applyProtection="1">
      <alignment horizontal="right" vertical="center"/>
      <protection/>
    </xf>
    <xf numFmtId="187" fontId="4" fillId="0" borderId="10" xfId="66" applyNumberFormat="1" applyFont="1" applyFill="1" applyBorder="1" applyAlignment="1">
      <alignment horizontal="center" vertical="center" wrapText="1"/>
      <protection/>
    </xf>
    <xf numFmtId="186" fontId="4" fillId="0" borderId="10" xfId="81" applyNumberFormat="1" applyFont="1" applyFill="1" applyBorder="1" applyAlignment="1" applyProtection="1">
      <alignment horizontal="right" vertical="center"/>
      <protection/>
    </xf>
    <xf numFmtId="184" fontId="4" fillId="0" borderId="10" xfId="67" applyNumberFormat="1" applyFont="1" applyBorder="1" applyAlignment="1">
      <alignment vertical="center"/>
      <protection/>
    </xf>
    <xf numFmtId="18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86" fontId="5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4" fontId="2" fillId="0" borderId="10" xfId="67" applyNumberFormat="1" applyFont="1" applyBorder="1" applyAlignment="1">
      <alignment vertical="center"/>
      <protection/>
    </xf>
    <xf numFmtId="3" fontId="0" fillId="0" borderId="10" xfId="69" applyNumberFormat="1" applyFont="1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vertical="center"/>
    </xf>
    <xf numFmtId="0" fontId="4" fillId="0" borderId="10" xfId="65" applyFont="1" applyFill="1" applyBorder="1" applyAlignment="1">
      <alignment horizontal="center" vertical="center"/>
      <protection/>
    </xf>
    <xf numFmtId="184" fontId="4" fillId="0" borderId="10" xfId="65" applyNumberFormat="1" applyFont="1" applyFill="1" applyBorder="1" applyAlignment="1">
      <alignment horizontal="right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/>
      <protection/>
    </xf>
    <xf numFmtId="184" fontId="3" fillId="0" borderId="11" xfId="65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</cellXfs>
  <cellStyles count="86">
    <cellStyle name="Normal" xfId="0"/>
    <cellStyle name="20% - 强调文字颜色 1" xfId="15"/>
    <cellStyle name="20% - 强调文字颜色 1 18 7 4 4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10" xfId="59"/>
    <cellStyle name="常规 11 5" xfId="60"/>
    <cellStyle name="常规 13" xfId="61"/>
    <cellStyle name="常规 15" xfId="62"/>
    <cellStyle name="常规 2" xfId="63"/>
    <cellStyle name="常规 23 2" xfId="64"/>
    <cellStyle name="常规 28" xfId="65"/>
    <cellStyle name="常规_2014年公共财政支出预算表（到项级科目）" xfId="66"/>
    <cellStyle name="常规_20170103省级2017年预算情况表" xfId="67"/>
    <cellStyle name="常规_Book1" xfId="68"/>
    <cellStyle name="常规_河南省2011年度财政总决算生成表20120425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千位分隔 4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  <cellStyle name="着色 1" xfId="94"/>
    <cellStyle name="着色 2" xfId="95"/>
    <cellStyle name="着色 3" xfId="96"/>
    <cellStyle name="着色 4" xfId="97"/>
    <cellStyle name="着色 5" xfId="98"/>
    <cellStyle name="着色 6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="158" zoomScaleSheetLayoutView="158" workbookViewId="0" topLeftCell="A22">
      <selection activeCell="C6" sqref="C6"/>
    </sheetView>
  </sheetViews>
  <sheetFormatPr defaultColWidth="9.00390625" defaultRowHeight="13.5"/>
  <cols>
    <col min="1" max="1" width="31.875" style="0" customWidth="1"/>
    <col min="2" max="2" width="11.375" style="8" customWidth="1"/>
    <col min="3" max="3" width="8.875" style="8" customWidth="1"/>
    <col min="4" max="4" width="11.50390625" style="8" customWidth="1"/>
    <col min="5" max="5" width="45.625" style="0" customWidth="1"/>
    <col min="6" max="6" width="10.75390625" style="0" customWidth="1"/>
    <col min="7" max="7" width="8.75390625" style="0" customWidth="1"/>
    <col min="8" max="8" width="10.375" style="9" customWidth="1"/>
    <col min="9" max="9" width="1.00390625" style="9" hidden="1" customWidth="1"/>
  </cols>
  <sheetData>
    <row r="1" spans="1:8" ht="12.75" customHeight="1">
      <c r="A1" s="10" t="s">
        <v>0</v>
      </c>
      <c r="B1" s="11"/>
      <c r="C1" s="11"/>
      <c r="D1" s="11"/>
      <c r="E1" s="12"/>
      <c r="F1" s="11"/>
      <c r="G1" s="11"/>
      <c r="H1" s="13"/>
    </row>
    <row r="2" spans="1:8" ht="18.75">
      <c r="A2" s="42" t="s">
        <v>70</v>
      </c>
      <c r="B2" s="42"/>
      <c r="C2" s="42"/>
      <c r="D2" s="42"/>
      <c r="E2" s="42"/>
      <c r="F2" s="42"/>
      <c r="G2" s="42"/>
      <c r="H2" s="42"/>
    </row>
    <row r="3" spans="1:8" ht="12" customHeight="1">
      <c r="A3" s="12"/>
      <c r="B3" s="11"/>
      <c r="C3" s="11"/>
      <c r="D3" s="11"/>
      <c r="E3" s="12"/>
      <c r="F3" s="11"/>
      <c r="G3" s="43" t="s">
        <v>1</v>
      </c>
      <c r="H3" s="44"/>
    </row>
    <row r="4" spans="1:8" ht="12" customHeight="1">
      <c r="A4" s="45" t="s">
        <v>2</v>
      </c>
      <c r="B4" s="46"/>
      <c r="C4" s="46"/>
      <c r="D4" s="47"/>
      <c r="E4" s="45" t="s">
        <v>3</v>
      </c>
      <c r="F4" s="46"/>
      <c r="G4" s="46"/>
      <c r="H4" s="47"/>
    </row>
    <row r="5" spans="1:9" ht="16.5" customHeight="1">
      <c r="A5" s="1" t="s">
        <v>4</v>
      </c>
      <c r="B5" s="2" t="s">
        <v>5</v>
      </c>
      <c r="C5" s="3" t="s">
        <v>6</v>
      </c>
      <c r="D5" s="4" t="s">
        <v>7</v>
      </c>
      <c r="E5" s="5" t="s">
        <v>4</v>
      </c>
      <c r="F5" s="2" t="s">
        <v>5</v>
      </c>
      <c r="G5" s="3" t="s">
        <v>6</v>
      </c>
      <c r="H5" s="4" t="s">
        <v>7</v>
      </c>
      <c r="I5" s="9" t="s">
        <v>8</v>
      </c>
    </row>
    <row r="6" spans="1:9" s="7" customFormat="1" ht="13.5" customHeight="1">
      <c r="A6" s="14" t="s">
        <v>69</v>
      </c>
      <c r="B6" s="15">
        <f>B7+B18</f>
        <v>67022</v>
      </c>
      <c r="C6" s="16"/>
      <c r="D6" s="17">
        <f aca="true" t="shared" si="0" ref="D6:D29">B6+C6</f>
        <v>67022</v>
      </c>
      <c r="E6" s="18" t="s">
        <v>9</v>
      </c>
      <c r="F6" s="19">
        <f>F7+F10+F11+F12+F15+F16+F17+F18+F19+F20+F23+F24+F25+F26+F27+F28+F29+F30</f>
        <v>95742</v>
      </c>
      <c r="G6" s="19">
        <f>G20</f>
        <v>2200</v>
      </c>
      <c r="H6" s="19">
        <f>F6+G6</f>
        <v>97942</v>
      </c>
      <c r="I6" s="38"/>
    </row>
    <row r="7" spans="1:9" s="7" customFormat="1" ht="13.5" customHeight="1">
      <c r="A7" s="20" t="s">
        <v>10</v>
      </c>
      <c r="B7" s="21">
        <f>SUM(B8:B17)</f>
        <v>46915</v>
      </c>
      <c r="C7" s="16"/>
      <c r="D7" s="16">
        <f t="shared" si="0"/>
        <v>46915</v>
      </c>
      <c r="E7" s="22" t="s">
        <v>11</v>
      </c>
      <c r="F7" s="23">
        <v>23560</v>
      </c>
      <c r="G7" s="23"/>
      <c r="H7" s="19">
        <f aca="true" t="shared" si="1" ref="H7:H30">F7+G7</f>
        <v>23560</v>
      </c>
      <c r="I7" s="38"/>
    </row>
    <row r="8" spans="1:9" s="7" customFormat="1" ht="13.5" customHeight="1">
      <c r="A8" s="22" t="s">
        <v>12</v>
      </c>
      <c r="B8" s="21">
        <v>12455</v>
      </c>
      <c r="C8" s="16"/>
      <c r="D8" s="16">
        <f t="shared" si="0"/>
        <v>12455</v>
      </c>
      <c r="E8" s="22" t="s">
        <v>13</v>
      </c>
      <c r="F8" s="23">
        <v>15713</v>
      </c>
      <c r="G8" s="23"/>
      <c r="H8" s="19">
        <f t="shared" si="1"/>
        <v>15713</v>
      </c>
      <c r="I8" s="38"/>
    </row>
    <row r="9" spans="1:9" s="7" customFormat="1" ht="13.5" customHeight="1">
      <c r="A9" s="22" t="s">
        <v>14</v>
      </c>
      <c r="B9" s="21">
        <v>3644</v>
      </c>
      <c r="C9" s="16"/>
      <c r="D9" s="16">
        <f t="shared" si="0"/>
        <v>3644</v>
      </c>
      <c r="E9" s="22" t="s">
        <v>15</v>
      </c>
      <c r="F9" s="23">
        <v>8280</v>
      </c>
      <c r="G9" s="23"/>
      <c r="H9" s="19">
        <f t="shared" si="1"/>
        <v>8280</v>
      </c>
      <c r="I9" s="38"/>
    </row>
    <row r="10" spans="1:9" s="7" customFormat="1" ht="13.5" customHeight="1">
      <c r="A10" s="22" t="s">
        <v>16</v>
      </c>
      <c r="B10" s="21">
        <v>2258</v>
      </c>
      <c r="C10" s="16"/>
      <c r="D10" s="16">
        <f t="shared" si="0"/>
        <v>2258</v>
      </c>
      <c r="E10" s="22" t="s">
        <v>17</v>
      </c>
      <c r="F10" s="23">
        <v>153</v>
      </c>
      <c r="G10" s="23"/>
      <c r="H10" s="19">
        <f t="shared" si="1"/>
        <v>153</v>
      </c>
      <c r="I10" s="38"/>
    </row>
    <row r="11" spans="1:9" s="7" customFormat="1" ht="13.5" customHeight="1">
      <c r="A11" s="22" t="s">
        <v>19</v>
      </c>
      <c r="B11" s="21">
        <v>1630</v>
      </c>
      <c r="C11" s="16"/>
      <c r="D11" s="16">
        <f t="shared" si="0"/>
        <v>1630</v>
      </c>
      <c r="E11" s="22" t="s">
        <v>18</v>
      </c>
      <c r="F11" s="23">
        <v>5421</v>
      </c>
      <c r="G11" s="23"/>
      <c r="H11" s="19">
        <f t="shared" si="1"/>
        <v>5421</v>
      </c>
      <c r="I11" s="38"/>
    </row>
    <row r="12" spans="1:9" s="7" customFormat="1" ht="13.5" customHeight="1">
      <c r="A12" s="22" t="s">
        <v>20</v>
      </c>
      <c r="B12" s="21">
        <v>4618</v>
      </c>
      <c r="C12" s="16"/>
      <c r="D12" s="16">
        <f t="shared" si="0"/>
        <v>4618</v>
      </c>
      <c r="E12" s="22" t="s">
        <v>22</v>
      </c>
      <c r="F12" s="23">
        <v>16362</v>
      </c>
      <c r="G12" s="23"/>
      <c r="H12" s="19">
        <f t="shared" si="1"/>
        <v>16362</v>
      </c>
      <c r="I12" s="38">
        <v>2013699</v>
      </c>
    </row>
    <row r="13" spans="1:9" s="7" customFormat="1" ht="13.5" customHeight="1">
      <c r="A13" s="22" t="s">
        <v>21</v>
      </c>
      <c r="B13" s="21">
        <v>1751</v>
      </c>
      <c r="C13" s="16"/>
      <c r="D13" s="16">
        <f t="shared" si="0"/>
        <v>1751</v>
      </c>
      <c r="E13" s="22" t="s">
        <v>24</v>
      </c>
      <c r="F13" s="23">
        <v>14228</v>
      </c>
      <c r="G13" s="23"/>
      <c r="H13" s="19">
        <f t="shared" si="1"/>
        <v>14228</v>
      </c>
      <c r="I13" s="38"/>
    </row>
    <row r="14" spans="1:9" s="7" customFormat="1" ht="13.5" customHeight="1">
      <c r="A14" s="22" t="s">
        <v>23</v>
      </c>
      <c r="B14" s="21">
        <v>1926</v>
      </c>
      <c r="C14" s="16"/>
      <c r="D14" s="16">
        <f t="shared" si="0"/>
        <v>1926</v>
      </c>
      <c r="E14" s="22" t="s">
        <v>26</v>
      </c>
      <c r="F14" s="23">
        <v>13329</v>
      </c>
      <c r="G14" s="23"/>
      <c r="H14" s="19">
        <f t="shared" si="1"/>
        <v>13329</v>
      </c>
      <c r="I14" s="38"/>
    </row>
    <row r="15" spans="1:9" s="7" customFormat="1" ht="13.5" customHeight="1">
      <c r="A15" s="22" t="s">
        <v>25</v>
      </c>
      <c r="B15" s="21">
        <v>10400</v>
      </c>
      <c r="C15" s="16"/>
      <c r="D15" s="16">
        <f t="shared" si="0"/>
        <v>10400</v>
      </c>
      <c r="E15" s="22" t="s">
        <v>29</v>
      </c>
      <c r="F15" s="23">
        <v>452</v>
      </c>
      <c r="G15" s="23"/>
      <c r="H15" s="19">
        <f t="shared" si="1"/>
        <v>452</v>
      </c>
      <c r="I15" s="38"/>
    </row>
    <row r="16" spans="1:9" s="7" customFormat="1" ht="13.5" customHeight="1">
      <c r="A16" s="22" t="s">
        <v>27</v>
      </c>
      <c r="B16" s="21">
        <v>2424</v>
      </c>
      <c r="C16" s="16"/>
      <c r="D16" s="16">
        <f t="shared" si="0"/>
        <v>2424</v>
      </c>
      <c r="E16" s="22" t="s">
        <v>31</v>
      </c>
      <c r="F16" s="23">
        <v>513</v>
      </c>
      <c r="G16" s="23"/>
      <c r="H16" s="19">
        <f t="shared" si="1"/>
        <v>513</v>
      </c>
      <c r="I16" s="38"/>
    </row>
    <row r="17" spans="1:9" s="7" customFormat="1" ht="13.5" customHeight="1">
      <c r="A17" s="22" t="s">
        <v>28</v>
      </c>
      <c r="B17" s="21">
        <v>5809</v>
      </c>
      <c r="C17" s="16"/>
      <c r="D17" s="16">
        <f t="shared" si="0"/>
        <v>5809</v>
      </c>
      <c r="E17" s="22" t="s">
        <v>36</v>
      </c>
      <c r="F17" s="23">
        <v>12085</v>
      </c>
      <c r="G17" s="23"/>
      <c r="H17" s="19">
        <f t="shared" si="1"/>
        <v>12085</v>
      </c>
      <c r="I17" s="38"/>
    </row>
    <row r="18" spans="1:9" s="7" customFormat="1" ht="13.5" customHeight="1">
      <c r="A18" s="20" t="s">
        <v>30</v>
      </c>
      <c r="B18" s="21">
        <f>B19+B20+B21+B22+B23</f>
        <v>20107</v>
      </c>
      <c r="C18" s="16"/>
      <c r="D18" s="16">
        <f t="shared" si="0"/>
        <v>20107</v>
      </c>
      <c r="E18" s="22" t="s">
        <v>37</v>
      </c>
      <c r="F18" s="23">
        <v>7964</v>
      </c>
      <c r="G18" s="23"/>
      <c r="H18" s="19">
        <f t="shared" si="1"/>
        <v>7964</v>
      </c>
      <c r="I18" s="38"/>
    </row>
    <row r="19" spans="1:9" s="7" customFormat="1" ht="13.5" customHeight="1">
      <c r="A19" s="22" t="s">
        <v>32</v>
      </c>
      <c r="B19" s="21">
        <v>16</v>
      </c>
      <c r="C19" s="16"/>
      <c r="D19" s="16">
        <f t="shared" si="0"/>
        <v>16</v>
      </c>
      <c r="E19" s="22" t="s">
        <v>39</v>
      </c>
      <c r="F19" s="23">
        <v>2540</v>
      </c>
      <c r="G19" s="23"/>
      <c r="H19" s="19">
        <f t="shared" si="1"/>
        <v>2540</v>
      </c>
      <c r="I19" s="38"/>
    </row>
    <row r="20" spans="1:9" s="7" customFormat="1" ht="13.5" customHeight="1">
      <c r="A20" s="22" t="s">
        <v>33</v>
      </c>
      <c r="B20" s="21">
        <v>1470</v>
      </c>
      <c r="C20" s="16"/>
      <c r="D20" s="16">
        <f t="shared" si="0"/>
        <v>1470</v>
      </c>
      <c r="E20" s="22" t="s">
        <v>40</v>
      </c>
      <c r="F20" s="23">
        <v>19802</v>
      </c>
      <c r="G20" s="23">
        <v>2200</v>
      </c>
      <c r="H20" s="19">
        <f t="shared" si="1"/>
        <v>22002</v>
      </c>
      <c r="I20" s="38"/>
    </row>
    <row r="21" spans="1:9" s="7" customFormat="1" ht="13.5" customHeight="1">
      <c r="A21" s="22" t="s">
        <v>34</v>
      </c>
      <c r="B21" s="21">
        <v>1250</v>
      </c>
      <c r="C21" s="16"/>
      <c r="D21" s="16">
        <f t="shared" si="0"/>
        <v>1250</v>
      </c>
      <c r="E21" s="26" t="s">
        <v>41</v>
      </c>
      <c r="F21" s="23">
        <v>14951</v>
      </c>
      <c r="G21" s="23">
        <v>2200</v>
      </c>
      <c r="H21" s="19">
        <f t="shared" si="1"/>
        <v>17151</v>
      </c>
      <c r="I21" s="38"/>
    </row>
    <row r="22" spans="1:9" s="7" customFormat="1" ht="13.5" customHeight="1">
      <c r="A22" s="22" t="s">
        <v>35</v>
      </c>
      <c r="B22" s="21">
        <v>416</v>
      </c>
      <c r="C22" s="16"/>
      <c r="D22" s="16">
        <f t="shared" si="0"/>
        <v>416</v>
      </c>
      <c r="E22" s="26" t="s">
        <v>42</v>
      </c>
      <c r="F22" s="23">
        <v>14951</v>
      </c>
      <c r="G22" s="23">
        <v>2200</v>
      </c>
      <c r="H22" s="19">
        <f t="shared" si="1"/>
        <v>17151</v>
      </c>
      <c r="I22" s="38"/>
    </row>
    <row r="23" spans="1:9" s="7" customFormat="1" ht="13.5" customHeight="1">
      <c r="A23" s="22" t="s">
        <v>38</v>
      </c>
      <c r="B23" s="21">
        <v>16955</v>
      </c>
      <c r="C23" s="16"/>
      <c r="D23" s="16">
        <f t="shared" si="0"/>
        <v>16955</v>
      </c>
      <c r="E23" s="22" t="s">
        <v>43</v>
      </c>
      <c r="F23" s="23">
        <v>1700</v>
      </c>
      <c r="G23" s="23"/>
      <c r="H23" s="19">
        <f t="shared" si="1"/>
        <v>1700</v>
      </c>
      <c r="I23" s="38"/>
    </row>
    <row r="24" spans="2:9" s="7" customFormat="1" ht="13.5" customHeight="1">
      <c r="B24" s="21"/>
      <c r="C24" s="16"/>
      <c r="D24" s="16">
        <f t="shared" si="0"/>
        <v>0</v>
      </c>
      <c r="E24" s="22" t="s">
        <v>44</v>
      </c>
      <c r="F24" s="23">
        <v>264</v>
      </c>
      <c r="G24" s="23"/>
      <c r="H24" s="19">
        <f t="shared" si="1"/>
        <v>264</v>
      </c>
      <c r="I24" s="38">
        <v>2040202</v>
      </c>
    </row>
    <row r="25" spans="2:9" s="7" customFormat="1" ht="13.5" customHeight="1">
      <c r="B25" s="21"/>
      <c r="C25" s="16"/>
      <c r="D25" s="16"/>
      <c r="E25" s="22" t="s">
        <v>72</v>
      </c>
      <c r="F25" s="23">
        <v>90</v>
      </c>
      <c r="G25" s="23"/>
      <c r="H25" s="19">
        <f t="shared" si="1"/>
        <v>90</v>
      </c>
      <c r="I25" s="38"/>
    </row>
    <row r="26" spans="1:9" s="7" customFormat="1" ht="13.5" customHeight="1">
      <c r="A26" s="22"/>
      <c r="B26" s="21"/>
      <c r="C26" s="16"/>
      <c r="D26" s="16">
        <f t="shared" si="0"/>
        <v>0</v>
      </c>
      <c r="E26" s="22" t="s">
        <v>71</v>
      </c>
      <c r="F26" s="23">
        <v>380</v>
      </c>
      <c r="G26" s="23"/>
      <c r="H26" s="19">
        <f t="shared" si="1"/>
        <v>380</v>
      </c>
      <c r="I26" s="38">
        <v>2040299</v>
      </c>
    </row>
    <row r="27" spans="2:9" s="7" customFormat="1" ht="13.5" customHeight="1">
      <c r="B27" s="24"/>
      <c r="C27" s="24"/>
      <c r="D27" s="16">
        <f t="shared" si="0"/>
        <v>0</v>
      </c>
      <c r="E27" s="22" t="s">
        <v>45</v>
      </c>
      <c r="F27" s="23">
        <v>2624</v>
      </c>
      <c r="G27" s="23"/>
      <c r="H27" s="19">
        <f t="shared" si="1"/>
        <v>2624</v>
      </c>
      <c r="I27" s="38"/>
    </row>
    <row r="28" spans="1:9" s="7" customFormat="1" ht="13.5" customHeight="1">
      <c r="A28" s="22"/>
      <c r="B28" s="24"/>
      <c r="C28" s="24"/>
      <c r="D28" s="16">
        <f t="shared" si="0"/>
        <v>0</v>
      </c>
      <c r="E28" s="22" t="s">
        <v>73</v>
      </c>
      <c r="F28" s="23">
        <v>732</v>
      </c>
      <c r="G28" s="23"/>
      <c r="H28" s="19">
        <f t="shared" si="1"/>
        <v>732</v>
      </c>
      <c r="I28" s="38"/>
    </row>
    <row r="29" spans="1:9" s="7" customFormat="1" ht="13.5" customHeight="1">
      <c r="A29" s="22"/>
      <c r="B29" s="21"/>
      <c r="C29" s="16"/>
      <c r="D29" s="16">
        <f t="shared" si="0"/>
        <v>0</v>
      </c>
      <c r="E29" s="22" t="s">
        <v>46</v>
      </c>
      <c r="F29" s="23">
        <v>1000</v>
      </c>
      <c r="G29" s="23"/>
      <c r="H29" s="19">
        <f t="shared" si="1"/>
        <v>1000</v>
      </c>
      <c r="I29" s="38">
        <v>2050202</v>
      </c>
    </row>
    <row r="30" spans="1:9" s="7" customFormat="1" ht="13.5" customHeight="1">
      <c r="A30" s="25"/>
      <c r="B30" s="21"/>
      <c r="C30" s="16"/>
      <c r="D30" s="16"/>
      <c r="E30" s="22" t="s">
        <v>47</v>
      </c>
      <c r="F30" s="23">
        <v>100</v>
      </c>
      <c r="G30" s="23"/>
      <c r="H30" s="19">
        <f t="shared" si="1"/>
        <v>100</v>
      </c>
      <c r="I30" s="38"/>
    </row>
    <row r="31" spans="1:9" s="7" customFormat="1" ht="13.5" customHeight="1">
      <c r="A31" s="27" t="s">
        <v>48</v>
      </c>
      <c r="B31" s="28">
        <f aca="true" t="shared" si="2" ref="B31:H31">B6</f>
        <v>67022</v>
      </c>
      <c r="C31" s="28"/>
      <c r="D31" s="28">
        <f t="shared" si="2"/>
        <v>67022</v>
      </c>
      <c r="E31" s="29" t="s">
        <v>49</v>
      </c>
      <c r="F31" s="30">
        <f>F6</f>
        <v>95742</v>
      </c>
      <c r="G31" s="30">
        <f t="shared" si="2"/>
        <v>2200</v>
      </c>
      <c r="H31" s="30">
        <f t="shared" si="2"/>
        <v>97942</v>
      </c>
      <c r="I31" s="38"/>
    </row>
    <row r="32" spans="1:9" s="7" customFormat="1" ht="13.5" customHeight="1">
      <c r="A32" s="6" t="s">
        <v>50</v>
      </c>
      <c r="B32" s="31">
        <f>SUM(B33:B35)</f>
        <v>22381</v>
      </c>
      <c r="C32" s="24"/>
      <c r="D32" s="32">
        <f aca="true" t="shared" si="3" ref="D32:D39">B32+C32</f>
        <v>22381</v>
      </c>
      <c r="E32" s="33" t="s">
        <v>51</v>
      </c>
      <c r="F32" s="34"/>
      <c r="G32" s="35"/>
      <c r="H32" s="19">
        <f aca="true" t="shared" si="4" ref="H32:H39">F32+G32</f>
        <v>0</v>
      </c>
      <c r="I32" s="38"/>
    </row>
    <row r="33" spans="1:9" s="7" customFormat="1" ht="13.5" customHeight="1">
      <c r="A33" s="22" t="s">
        <v>52</v>
      </c>
      <c r="B33" s="36">
        <v>5056</v>
      </c>
      <c r="C33" s="24"/>
      <c r="D33" s="24">
        <f t="shared" si="3"/>
        <v>5056</v>
      </c>
      <c r="E33" s="33" t="s">
        <v>53</v>
      </c>
      <c r="F33" s="34"/>
      <c r="G33" s="35"/>
      <c r="H33" s="19">
        <f t="shared" si="4"/>
        <v>0</v>
      </c>
      <c r="I33" s="38"/>
    </row>
    <row r="34" spans="1:9" s="7" customFormat="1" ht="13.5" customHeight="1">
      <c r="A34" s="22" t="s">
        <v>54</v>
      </c>
      <c r="B34" s="21">
        <v>16375</v>
      </c>
      <c r="C34" s="24"/>
      <c r="D34" s="24">
        <f t="shared" si="3"/>
        <v>16375</v>
      </c>
      <c r="E34" s="33" t="s">
        <v>55</v>
      </c>
      <c r="F34" s="31">
        <f>SUM(F35:F37)</f>
        <v>0</v>
      </c>
      <c r="G34" s="35"/>
      <c r="H34" s="19">
        <f t="shared" si="4"/>
        <v>0</v>
      </c>
      <c r="I34" s="38"/>
    </row>
    <row r="35" spans="1:9" s="7" customFormat="1" ht="13.5" customHeight="1">
      <c r="A35" s="22" t="s">
        <v>56</v>
      </c>
      <c r="B35" s="36">
        <v>950</v>
      </c>
      <c r="C35" s="24"/>
      <c r="D35" s="24">
        <f t="shared" si="3"/>
        <v>950</v>
      </c>
      <c r="E35" s="22" t="s">
        <v>57</v>
      </c>
      <c r="F35" s="35"/>
      <c r="G35" s="35"/>
      <c r="H35" s="23">
        <f t="shared" si="4"/>
        <v>0</v>
      </c>
      <c r="I35" s="38"/>
    </row>
    <row r="36" spans="1:8" ht="13.5" customHeight="1">
      <c r="A36" s="6" t="s">
        <v>58</v>
      </c>
      <c r="B36" s="31"/>
      <c r="C36" s="24"/>
      <c r="D36" s="32">
        <f t="shared" si="3"/>
        <v>0</v>
      </c>
      <c r="E36" s="22" t="s">
        <v>59</v>
      </c>
      <c r="F36" s="35"/>
      <c r="G36" s="35"/>
      <c r="H36" s="23">
        <f t="shared" si="4"/>
        <v>0</v>
      </c>
    </row>
    <row r="37" spans="1:8" ht="13.5" customHeight="1">
      <c r="A37" s="6" t="s">
        <v>74</v>
      </c>
      <c r="B37" s="31">
        <v>6229</v>
      </c>
      <c r="C37" s="24"/>
      <c r="D37" s="32">
        <f t="shared" si="3"/>
        <v>6229</v>
      </c>
      <c r="E37" s="37" t="s">
        <v>60</v>
      </c>
      <c r="F37" s="35"/>
      <c r="G37" s="35"/>
      <c r="H37" s="23">
        <f t="shared" si="4"/>
        <v>0</v>
      </c>
    </row>
    <row r="38" spans="1:8" ht="13.5" customHeight="1">
      <c r="A38" s="6" t="s">
        <v>61</v>
      </c>
      <c r="B38" s="31">
        <v>467</v>
      </c>
      <c r="C38" s="24"/>
      <c r="D38" s="32">
        <f t="shared" si="3"/>
        <v>467</v>
      </c>
      <c r="E38" s="33" t="s">
        <v>62</v>
      </c>
      <c r="F38" s="34"/>
      <c r="G38" s="35"/>
      <c r="H38" s="19">
        <f t="shared" si="4"/>
        <v>0</v>
      </c>
    </row>
    <row r="39" spans="1:8" ht="13.5" customHeight="1">
      <c r="A39" s="6" t="s">
        <v>63</v>
      </c>
      <c r="B39" s="31">
        <v>3343</v>
      </c>
      <c r="C39" s="24"/>
      <c r="D39" s="32">
        <f t="shared" si="3"/>
        <v>3343</v>
      </c>
      <c r="E39" s="33" t="s">
        <v>64</v>
      </c>
      <c r="F39" s="34">
        <v>3700</v>
      </c>
      <c r="G39" s="35"/>
      <c r="H39" s="19">
        <f t="shared" si="4"/>
        <v>3700</v>
      </c>
    </row>
    <row r="40" spans="1:8" ht="13.5" customHeight="1">
      <c r="A40" s="6" t="s">
        <v>65</v>
      </c>
      <c r="B40" s="32"/>
      <c r="C40" s="32">
        <v>2200</v>
      </c>
      <c r="D40" s="32">
        <v>2200</v>
      </c>
      <c r="E40" s="33" t="s">
        <v>66</v>
      </c>
      <c r="F40" s="34"/>
      <c r="G40" s="34"/>
      <c r="H40" s="19"/>
    </row>
    <row r="41" spans="1:8" ht="13.5" customHeight="1">
      <c r="A41" s="39" t="s">
        <v>67</v>
      </c>
      <c r="B41" s="40">
        <f>B31+B32+B36+B37+B38+B39+B40</f>
        <v>99442</v>
      </c>
      <c r="C41" s="40">
        <f>C31+C32+C36+C37+C38+C39+C40</f>
        <v>2200</v>
      </c>
      <c r="D41" s="40">
        <f>D31+D32+D36+D37+D38+D39+D40</f>
        <v>101642</v>
      </c>
      <c r="E41" s="41" t="s">
        <v>68</v>
      </c>
      <c r="F41" s="40">
        <f>F31+F32+F33+F34+F38+F39+F40</f>
        <v>99442</v>
      </c>
      <c r="G41" s="40">
        <f>G40+G31+G32+G33+G34+G38+G39</f>
        <v>2200</v>
      </c>
      <c r="H41" s="40">
        <f>H31+H32+H33+H34+H38+H39+H40</f>
        <v>101642</v>
      </c>
    </row>
  </sheetData>
  <sheetProtection/>
  <mergeCells count="4">
    <mergeCell ref="A2:H2"/>
    <mergeCell ref="G3:H3"/>
    <mergeCell ref="A4:D4"/>
    <mergeCell ref="E4:H4"/>
  </mergeCells>
  <printOptions/>
  <pageMargins left="0.51" right="0.47" top="0.47" bottom="0.43" header="0.43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2019-07-02T09:42:28Z</cp:lastPrinted>
  <dcterms:created xsi:type="dcterms:W3CDTF">2006-09-16T00:00:00Z</dcterms:created>
  <dcterms:modified xsi:type="dcterms:W3CDTF">2019-07-02T09:56:30Z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