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  <sheet name="Sheet6" sheetId="2" state="hidden" r:id="rId2"/>
  </sheets>
  <definedNames>
    <definedName name="_xlnm.Print_Area" localSheetId="0">Sheet1!$A$1:$Q$28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<sst xmlns="http://schemas.openxmlformats.org/spreadsheetml/2006/main" count="216" uniqueCount="116">
  <si>
    <t>瀍河区2024年度调整衔接资金计划安排统计表</t>
  </si>
  <si>
    <t>序号</t>
  </si>
  <si>
    <t>项目性质</t>
  </si>
  <si>
    <t>项目类别</t>
  </si>
  <si>
    <t>项目名称</t>
  </si>
  <si>
    <t>项目内容</t>
  </si>
  <si>
    <t>补助标准</t>
  </si>
  <si>
    <t>建设地点</t>
  </si>
  <si>
    <t>投入资金规模（万元）</t>
  </si>
  <si>
    <t>责任单位</t>
  </si>
  <si>
    <t>建设期限</t>
  </si>
  <si>
    <t>绩效目标</t>
  </si>
  <si>
    <t>利益联结机制形式</t>
  </si>
  <si>
    <t>建设任务</t>
  </si>
  <si>
    <t>乡（镇）</t>
  </si>
  <si>
    <t>村</t>
  </si>
  <si>
    <t>合计</t>
  </si>
  <si>
    <t>中央资金</t>
  </si>
  <si>
    <t>省级资金</t>
  </si>
  <si>
    <t>市级资金</t>
  </si>
  <si>
    <t>县级资金</t>
  </si>
  <si>
    <t>一、产业发展</t>
  </si>
  <si>
    <t>新建</t>
  </si>
  <si>
    <t>产业发展</t>
  </si>
  <si>
    <t>2024年特色种植补贴项目</t>
  </si>
  <si>
    <t>种植0.5亩及以上的特色（蔬菜、花卉、中草药、食用菌）每户补贴500元/年；种植经济林1亩及以上的，每户补贴500元/年。</t>
  </si>
  <si>
    <t>白马寺镇</t>
  </si>
  <si>
    <t>区农业农村局</t>
  </si>
  <si>
    <t>支持200余户脱贫户、监测户发展特色种植产业，户均增收500元。1、产出指标：数量指标=补助经济作物面积≥398亩；质量指标=补贴发放准确率 ≥100%；2、效益指标：经济效益指标=发放补贴金额≥9万元；3、满意度指标：服务对象满意度指标=受益群众满意度≥99%。</t>
  </si>
  <si>
    <t>支持200余户脱贫户、监测户发展特色种植产业，户均增收500元</t>
  </si>
  <si>
    <t>2024年小额贷款贴息</t>
  </si>
  <si>
    <t xml:space="preserve">对全区脱贫人口按照政策要求，应贷尽贷，对存续期内贷款户贴息贷款所产生的利息进行全额贴息。 </t>
  </si>
  <si>
    <t>依照银行贷款基准率，由财政予以全额贴息。</t>
  </si>
  <si>
    <t>区金融发展服务中心</t>
  </si>
  <si>
    <t>对符合条件的脱贫人口个人贷款进行贴息。1、产出指标：数量指标=建档立卡贫困户贷款申请满足率≥100%；数量指标=建档立卡贫困户获得贷款金额≥5万元；质量指标=小额信贷贴息利率=3.65%；2、效益指标：社会效益指标=受益建档立卡贫困户数≥60户</t>
  </si>
  <si>
    <t>对符合条件的脱贫人口个人贷款进行贴息。</t>
  </si>
  <si>
    <t>2024年白马寺镇都市农业采摘示范园（二期）项目</t>
  </si>
  <si>
    <t>建设项目拟占地约30亩（含其他配套设施用地占地），其中装配式大跨度内保温主动蓄热智能日光温室6座，总占地面积约8160㎡；智能育苗工厂1座，总占地面积约1200㎡；仓储分拣包装中心1座，总占地面积约1120㎡；设施农业服务中心1座，占地面积约560㎡。配备农业物联网、浅层地热加温系统，浅层恒温系统，温室降温通风系统、补光系统、智能水肥一体化系统、冷库、分拣设备、果品加工设备、大门、道路等配套设施设备。</t>
  </si>
  <si>
    <t>无</t>
  </si>
  <si>
    <t>白马寺镇孔寨社区、半个店社区</t>
  </si>
  <si>
    <t>白马寺镇孔寨社区</t>
  </si>
  <si>
    <t>每年实现利润约120万元，年增加社区集体经济收入约27万元，增强社区巩固脱贫攻坚成果能力，带动群众务工、创业，拓宽群众增收渠道，提高群众满意度。1.产出指标：
数量指标：30亩、质量指标：按时完成、项目工程验收合格率100%；时效指标：项目完成及时率100%。2.效益指标：社会效益指标：受益监测对象和脱贫户10-20人；可持续影响指标：工程使用年限10年。3.满意度指标：服务对象满意度指标：群众满意度≥98%。</t>
  </si>
  <si>
    <t>社区集体经济组织与河南农达优选农业科技有限公司合作经营，对社区按“保底收益+利润分成”进行分红。每年增加村集体经济收入约27万元，支持镇、村公岗开发，生产基础提升和困难群众帮扶，带动脱贫户、监测户为主的社区居民在当地就业10-20人。项目效益可进一步激励当地群众积极创业，改善种植产业结构。</t>
  </si>
  <si>
    <t>2024年白马寺镇孔寨社区羊肚菌特色产业园（二期）项目</t>
  </si>
  <si>
    <t>建设项目拟占地约17332㎡（26亩）（含其他配套设施用地占地），其中智能连栋薄膜温室2座，分别占地面积为3072㎡和4224㎡，合计占地面积为7296㎡；循环农业示范区新型基质、有机肥大棚（含有机肥设备）1座，总占地面积约1440㎡；多功能展示大棚1座，总占地面积约900㎡；配备农业物联网、智能加温系统，智能降温系统，温室降温通风系统、补光系统、智能水肥一体化系统、大门、道路、绿化等配套设施设备。</t>
  </si>
  <si>
    <t>白马寺镇孔寨社区东南部</t>
  </si>
  <si>
    <t>每年实现利润约100万元，年增加社区集体经济收入约20万元，增强社区巩固脱贫攻坚成果能力，带动群众务工、创业，拓宽群众增收渠道，提高群众满意度。1.产出指标：
数量指标：26亩、质量指标：按时完成、项目工程验收合格率100%；时效指标：项目完成及时率100%。2.效益指标：社会效益指标：受益监测对象和脱贫户30-50人；可持续影响指标：工程使用年限10年。3.满意度指标：服务对象满意度指标：群众满意度≥98%。</t>
  </si>
  <si>
    <t>社区股份经济合作社与农业企业合作经营，对社区按“保底收益+利润分成”进行分红。每年增加村集体经济收入约20万元，支持村公岗开发，生产基础提升和困难群众帮扶，带动脱贫户、监测户为主的社区居民在当地就业30-50人，进一步激励当地群众积极创业，改善种植产业结构。</t>
  </si>
  <si>
    <t>董村社区优质果蔬基地一期项目</t>
  </si>
  <si>
    <t>大跨度装配式冬暖大棚3座，设施面积为2880平方米，每个温室设施面积为：12米*80米，960㎡/座，配备水肥一体化。</t>
  </si>
  <si>
    <t>白马寺镇董村</t>
  </si>
  <si>
    <t>每年实现利润约10万元，年增加社区集体经济收入约3万元，增强社区巩固脱贫攻坚成果能力，带动群众务工、创业，拓宽群众增收渠道，提高群众满意度。1.产出指标：
数量指标：5亩、质量指标：按时完成、项目工程验收合格率100%；时效指标：项目完成及时率100%。2.效益指标：社会效益指标：受益监测对象和脱贫户8人；可持续影响指标：工程使用年限10年。3.满意度指标：服务对象满意度指标：群众满意度≥98%。</t>
  </si>
  <si>
    <t>村集体和运营单位共同经营，对社区按“保底收益+年底分红”。每年增加村集体经济收入约3万元，支持镇、村公岗开发，生产基础提升和困难群众帮扶，带动脱贫户、监测户为主的社区居民在当地就业8人。项目效益可进一步激励当地群众积极创业，改善种植产业结构。</t>
  </si>
  <si>
    <t>2024年小额信贷风险补偿金</t>
  </si>
  <si>
    <t>用于脱贫人口小额信贷工作风险补偿专项资金。</t>
  </si>
  <si>
    <t>发挥财政资金对金融资金的引导和撬动效能，缓解“三农”和小微企业贷款难问题</t>
  </si>
  <si>
    <t>二、巩固三保障成果</t>
  </si>
  <si>
    <t>巩固三保障成果</t>
  </si>
  <si>
    <t>“雨露计划”2023年秋季学期职业教育培训补助项目</t>
  </si>
  <si>
    <t>对脱贫户、监测户职业教育培训进行补助。</t>
  </si>
  <si>
    <t>按照每人每学期1500元补贴。</t>
  </si>
  <si>
    <t>数量指标：26亩、质量指标：按时完成、项目工程验收合格率100%；时效指标：项目完成及时率100%。2.效益指标：社会效益指标：受益监测对象和脱贫户30-50人；可持续影响指标：工程使用年限10年。3.满意度指标：服务对象满意度指标：群众满意度≥98%。</t>
  </si>
  <si>
    <t>对脱贫家庭在校学生职业教育培训进行补助，每人每年3000元补助标准（分春、秋两季）</t>
  </si>
  <si>
    <t>“雨露计划”2024年春季学期职业教育培训补助项目</t>
  </si>
  <si>
    <t>对脱贫家庭在校学生职业教育培训进行补助，每人每年3000元补助标准（分春、秋两季）。1、产出指标：数量指标=资助建档立卡贫困户子女人数≥40人；质量指标：资助标准达标率=100%；时效指标=资助经费及时发放率100%；成本指标=建档立卡贫困户子女生均资助标准1500元/学期；
2、效益指标：社会效益指标=建档立卡贫困户子女全程全部接受资助的比例≥95%
3、满意度指标：服务对象满意度指标=受助学生满意度≥99%；服务对象满意度指标=受助学生家长满意度≥99%。</t>
  </si>
  <si>
    <t>三、就业项目</t>
  </si>
  <si>
    <t>就业项目</t>
  </si>
  <si>
    <t>2023年外出务工交通补助</t>
  </si>
  <si>
    <t>跨省、市转移就业的脱贫享受政策劳动力、监测帮扶对象， 外出务工超过3个月，收入达9000元以上的，给予一次性交通补助300元/人，每人每年补助一次。</t>
  </si>
  <si>
    <t>区人社局</t>
  </si>
  <si>
    <t>1、产出指标：质量指标：外出务工交通补助发放准确率≥99%；2、效益指标：社会效益指标：符合条件的脱贫人口和监测对象劳动力就业人数≥24人；3、满意度指标：服务对象满意度指标：受益脱贫人口和监测对象满意度≥96%</t>
  </si>
  <si>
    <t>符合条件的脱贫人口、监测对象安排一次性交通补助，户均补贴300元。</t>
  </si>
  <si>
    <t>2023年转移就业劳务补助</t>
  </si>
  <si>
    <t>转移就业年收入达到20000元以上，补助个人1000元;转移就业年收入达到15000元以上，补助个人800元;转移就业年收入达到10000元以上，补助个人500元。每户每年补助人数为1人次。</t>
  </si>
  <si>
    <t>1、产出指标：质量指标：转移就业劳务补助发放准确率≥98%；2、效益指标：社会效益指标：符合条件的脱贫人口和监测对象劳动力就业人数≥≥530人；3、满意度指标：服务对象满意度指标：受益脱贫人口和监测对象满意度≥96%</t>
  </si>
  <si>
    <t>符合条件的脱贫人口、监测对象发放就业务工奖励，引导脱贫人口、监测对象转移就业。</t>
  </si>
  <si>
    <t>2024年雨露计划短期技能培训</t>
  </si>
  <si>
    <t>对脱贫户、监测户短期技能培训进行补助，提升脱贫户就业能力</t>
  </si>
  <si>
    <t>A类工种补贴2000元，B类工种补贴1800元，C类工种补贴1500元。</t>
  </si>
  <si>
    <t>按照每人2000元补助标准，提升脱贫户、监测户就业能力，增加收入。          1、产出指标：数量指标=建档立卡贫困劳动力享受职业培训补贴人次数≥30人次；数量指标=享受职业培训补贴人次数≥30人次；质量指标=职业培训补贴发放准确率≥99%；时效指标=补贴资金在规定时间内支付到位率≥100%；成本指标=职业培训补贴人均标准2000元；
2、满意度指标：服务对象满意度指标=受益贫困人口满意度≥99%。</t>
  </si>
  <si>
    <t>短期技能培训进行补贴，人均补助2000元，提升脱贫户、监测户就业能力和满意度</t>
  </si>
  <si>
    <t>四、乡村建设行动</t>
  </si>
  <si>
    <t>乡村建设行动</t>
  </si>
  <si>
    <t>2024年金村道路改造提升项目</t>
  </si>
  <si>
    <t>金村改造提升道路总长约460米，路标标识牌2个。</t>
  </si>
  <si>
    <t>白马寺镇金村</t>
  </si>
  <si>
    <t>增强社区巩固脱贫攻坚成果，提高群众满意度。1.产出指标：
数量指标：新建道路460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</si>
  <si>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 xml:space="preserve"> 解决脱贫户、监测户在内的全村农户生产生活出行问题，巩固脱贫成果，提升环境质量，为
群众生产、生活出行提供便利，提高群众满意度。</t>
  </si>
  <si>
    <t>2024年大里王社区道路改造提升项目</t>
  </si>
  <si>
    <t>改造提升道路1条，总长约500米，宽4米，路标标识牌1个。</t>
  </si>
  <si>
    <t>白马寺镇小王村北</t>
  </si>
  <si>
    <t>增强社区巩固脱贫攻坚成果，提高群众满意度。1.产出指标：
数量指标：新建道路500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</si>
  <si>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>2024年帽郭社区道路改造提升项目</t>
  </si>
  <si>
    <t>改造提升道路1条，总长约530米，宽4米，路标标识牌1个。</t>
  </si>
  <si>
    <t>白马寺镇帽郭社区</t>
  </si>
  <si>
    <t>增强社区巩固脱贫攻坚成果，提高群众满意度。1.产出指标：
数量指标：新建道路530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</si>
  <si>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>2024年分金沟社区道路改造提升项目</t>
  </si>
  <si>
    <t>改造提升道路总长约500米，路标标识牌1个。</t>
  </si>
  <si>
    <t>白马寺镇分金沟社区</t>
  </si>
  <si>
    <t>2024年翟泉村道路改造提升项目</t>
  </si>
  <si>
    <t>翟泉村改造提升道路总长约690米，路标标识牌4个。</t>
  </si>
  <si>
    <t>白马寺镇翟泉村</t>
  </si>
  <si>
    <t>增强社区巩固脱贫攻坚成果，提高群众满意度。1.产出指标：
数量指标：新建道路690米、质量指标：按时完成、项目工程验收合格率100%；时效指标：项目完成及时率100%。2.效益指标：社会效益指标：监测对象和脱贫户在内的全体居民均可收益；可持续影响指标：工程使用年限10年。3.满意度指标：服务对象满意度指标：群众满意度≥98%。</t>
  </si>
  <si>
    <t>翟泉村灌溉井项目</t>
  </si>
  <si>
    <t>建设3眼灌溉井及配套变压器、无塔供水器</t>
  </si>
  <si>
    <t>白马寺镇翟泉村南地</t>
  </si>
  <si>
    <t>供应翟泉村南地1300亩基本农田灌溉1.产出指标：
数量指标：3眼井、质量指标：按时完成、项目工程验收合格率100%；时效指标：项目完成及时率100%。2.效益指标：社会效益指标：可持续影响指标：工程使用年限10年。3.满意度指标：服务对象满意度指标：群众满意度≥98%。</t>
  </si>
  <si>
    <t>供应翟泉村南地1300亩基本农田灌溉</t>
  </si>
  <si>
    <t>金村灌溉井项目</t>
  </si>
  <si>
    <t>建设1眼灌溉井及配套变压器</t>
  </si>
  <si>
    <t>供应金村山上500亩基本农田灌溉1.产出指标：
数量指标：1眼井、质量指标：按时完成、项目工程验收合格率100%；时效指标：项目完成及时率100%。2.效益指标：社会效益指标：可持续影响指标：工程使用年限10年。3.满意度指标：服务对象满意度指标：群众满意度≥98%。</t>
  </si>
  <si>
    <t>供应金村山上500亩基本农田灌溉</t>
  </si>
  <si>
    <t>项目管理费</t>
  </si>
  <si>
    <t>项目设计、监理等费用</t>
  </si>
  <si>
    <t>完成监理，监督保障项目实施成效。产出指标：质量指标=保障项目建设成效，保障完成建设任务100%。</t>
  </si>
  <si>
    <t>完成监理，监督保障项目实施成效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</si>
</sst>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9"/>
      <color theme="1" tint="0.05"/>
      <name val="宋体"/>
      <charset val="134"/>
    </font>
    <font>
      <b/>
      <sz val="9"/>
      <color theme="1" tint="0.05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indent="2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workbookViewId="0">
      <pane ySplit="3" topLeftCell="A10" activePane="bottomLeft" state="frozen"/>
      <selection/>
      <selection pane="bottomLeft" activeCell="Q11" sqref="Q11"/>
    </sheetView>
  </sheetViews>
  <sheetFormatPr defaultColWidth="9" defaultRowHeight="13.5"/>
  <cols>
    <col min="1" max="1" width="4.875" customWidth="1"/>
    <col min="3" max="3" width="9" style="5"/>
    <col min="5" max="5" width="23.375" customWidth="1"/>
    <col min="6" max="6" width="21" style="6" customWidth="1"/>
    <col min="7" max="8" width="9" style="1"/>
    <col min="9" max="13" width="9" style="7"/>
    <col min="16" max="16" width="18.5" style="5" customWidth="1"/>
    <col min="17" max="17" width="16.5" style="5" customWidth="1"/>
  </cols>
  <sheetData>
    <row r="1" ht="22.5" spans="1:17">
      <c r="A1" s="8" t="s">
        <v>0</v>
      </c>
      <c r="B1" s="8"/>
      <c r="C1" s="9"/>
      <c r="D1" s="8"/>
      <c r="E1" s="8"/>
      <c r="F1" s="8"/>
      <c r="G1" s="8"/>
      <c r="H1" s="8"/>
      <c r="I1" s="29"/>
      <c r="J1" s="29"/>
      <c r="K1" s="29"/>
      <c r="L1" s="29"/>
      <c r="M1" s="29"/>
      <c r="N1" s="8"/>
      <c r="O1" s="8"/>
      <c r="P1" s="8"/>
      <c r="Q1" s="8"/>
    </row>
    <row r="2" s="1" customFormat="1" ht="30" customHeight="1" spans="1:17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/>
      <c r="I2" s="30" t="s">
        <v>8</v>
      </c>
      <c r="J2" s="30"/>
      <c r="K2" s="30"/>
      <c r="L2" s="30"/>
      <c r="M2" s="30"/>
      <c r="N2" s="10" t="s">
        <v>9</v>
      </c>
      <c r="O2" s="10" t="s">
        <v>10</v>
      </c>
      <c r="P2" s="11" t="s">
        <v>11</v>
      </c>
      <c r="Q2" s="11" t="s">
        <v>12</v>
      </c>
    </row>
    <row r="3" s="1" customFormat="1" ht="35" customHeight="1" spans="1:17">
      <c r="A3" s="10"/>
      <c r="B3" s="10"/>
      <c r="C3" s="11"/>
      <c r="D3" s="10"/>
      <c r="E3" s="10" t="s">
        <v>13</v>
      </c>
      <c r="F3" s="11"/>
      <c r="G3" s="10" t="s">
        <v>14</v>
      </c>
      <c r="H3" s="10" t="s">
        <v>15</v>
      </c>
      <c r="I3" s="30" t="s">
        <v>16</v>
      </c>
      <c r="J3" s="30" t="s">
        <v>17</v>
      </c>
      <c r="K3" s="30" t="s">
        <v>18</v>
      </c>
      <c r="L3" s="30" t="s">
        <v>19</v>
      </c>
      <c r="M3" s="30" t="s">
        <v>20</v>
      </c>
      <c r="N3" s="10"/>
      <c r="O3" s="10"/>
      <c r="P3" s="11"/>
      <c r="Q3" s="11"/>
    </row>
    <row r="4" s="1" customFormat="1" ht="29" customHeight="1" spans="1:17">
      <c r="A4" s="11" t="s">
        <v>16</v>
      </c>
      <c r="B4" s="11"/>
      <c r="C4" s="11"/>
      <c r="D4" s="11"/>
      <c r="E4" s="11"/>
      <c r="F4" s="12"/>
      <c r="G4" s="10"/>
      <c r="H4" s="10"/>
      <c r="I4" s="30">
        <f>I5+I12+I15+I19+I27</f>
        <v>1299</v>
      </c>
      <c r="J4" s="30">
        <f>J5+J12+J15+J19+J27</f>
        <v>380</v>
      </c>
      <c r="K4" s="30">
        <f>K5+K12+K15+K19+K27</f>
        <v>396</v>
      </c>
      <c r="L4" s="30">
        <f>L5+L12+L15+L19+L27</f>
        <v>322</v>
      </c>
      <c r="M4" s="30">
        <f>M5+M12+M15+M19+M27</f>
        <v>201</v>
      </c>
      <c r="N4" s="10"/>
      <c r="O4" s="10"/>
      <c r="P4" s="11"/>
      <c r="Q4" s="11"/>
    </row>
    <row r="5" s="1" customFormat="1" ht="25" customHeight="1" spans="1:17">
      <c r="A5" s="11" t="s">
        <v>21</v>
      </c>
      <c r="B5" s="11"/>
      <c r="C5" s="11"/>
      <c r="D5" s="11"/>
      <c r="E5" s="11"/>
      <c r="F5" s="12"/>
      <c r="G5" s="10"/>
      <c r="H5" s="10"/>
      <c r="I5" s="30">
        <f>I6+I7+I8+I9+I10+I11</f>
        <v>984.92</v>
      </c>
      <c r="J5" s="30">
        <f>J6+J7+J8+J9+J10+J11</f>
        <v>378.92</v>
      </c>
      <c r="K5" s="30">
        <f>K6+K7+K8+K9+K10+K11</f>
        <v>258.7</v>
      </c>
      <c r="L5" s="30">
        <f>L6+L7+L8+L9+L10+L11</f>
        <v>146.3</v>
      </c>
      <c r="M5" s="30">
        <f>M6+M7+M8+M9+M10+M11</f>
        <v>201</v>
      </c>
      <c r="N5" s="10"/>
      <c r="O5" s="10"/>
      <c r="P5" s="11"/>
      <c r="Q5" s="11"/>
    </row>
    <row r="6" ht="160" customHeight="1" spans="1:17">
      <c r="A6" s="13">
        <v>1</v>
      </c>
      <c r="B6" s="13" t="s">
        <v>22</v>
      </c>
      <c r="C6" s="13" t="s">
        <v>23</v>
      </c>
      <c r="D6" s="13" t="s">
        <v>24</v>
      </c>
      <c r="E6" s="14" t="s">
        <v>25</v>
      </c>
      <c r="F6" s="13" t="s">
        <v>25</v>
      </c>
      <c r="G6" s="15" t="s">
        <v>26</v>
      </c>
      <c r="H6" s="16" t="s">
        <v>26</v>
      </c>
      <c r="I6" s="31">
        <f t="shared" ref="I6:I11" si="0">J6+K6+L6+M6</f>
        <v>8.85</v>
      </c>
      <c r="J6" s="32">
        <v>0</v>
      </c>
      <c r="K6" s="32">
        <v>0</v>
      </c>
      <c r="L6" s="32">
        <v>8.85</v>
      </c>
      <c r="M6" s="32">
        <v>0</v>
      </c>
      <c r="N6" s="16" t="s">
        <v>27</v>
      </c>
      <c r="O6" s="33">
        <v>2024.11</v>
      </c>
      <c r="P6" s="13" t="s">
        <v>28</v>
      </c>
      <c r="Q6" s="13" t="s">
        <v>29</v>
      </c>
    </row>
    <row r="7" ht="167" customHeight="1" spans="1:17">
      <c r="A7" s="13">
        <v>2</v>
      </c>
      <c r="B7" s="13" t="s">
        <v>22</v>
      </c>
      <c r="C7" s="13" t="s">
        <v>23</v>
      </c>
      <c r="D7" s="13" t="s">
        <v>30</v>
      </c>
      <c r="E7" s="17" t="s">
        <v>31</v>
      </c>
      <c r="F7" s="18" t="s">
        <v>32</v>
      </c>
      <c r="G7" s="15" t="s">
        <v>26</v>
      </c>
      <c r="H7" s="16" t="s">
        <v>26</v>
      </c>
      <c r="I7" s="31">
        <f t="shared" si="0"/>
        <v>30</v>
      </c>
      <c r="J7" s="32">
        <v>0</v>
      </c>
      <c r="K7" s="32">
        <v>0</v>
      </c>
      <c r="L7" s="32">
        <v>30</v>
      </c>
      <c r="M7" s="32">
        <v>0</v>
      </c>
      <c r="N7" s="16" t="s">
        <v>33</v>
      </c>
      <c r="O7" s="33">
        <v>2024.12</v>
      </c>
      <c r="P7" s="13" t="s">
        <v>34</v>
      </c>
      <c r="Q7" s="13" t="s">
        <v>35</v>
      </c>
    </row>
    <row r="8" ht="249" customHeight="1" spans="1:17">
      <c r="A8" s="13">
        <v>3</v>
      </c>
      <c r="B8" s="13" t="s">
        <v>22</v>
      </c>
      <c r="C8" s="13" t="s">
        <v>23</v>
      </c>
      <c r="D8" s="13" t="s">
        <v>36</v>
      </c>
      <c r="E8" s="13" t="s">
        <v>37</v>
      </c>
      <c r="F8" s="18" t="s">
        <v>38</v>
      </c>
      <c r="G8" s="15" t="s">
        <v>26</v>
      </c>
      <c r="H8" s="16" t="s">
        <v>39</v>
      </c>
      <c r="I8" s="31">
        <f t="shared" si="0"/>
        <v>462.12</v>
      </c>
      <c r="J8" s="34">
        <v>378.92</v>
      </c>
      <c r="K8" s="34">
        <v>74.15</v>
      </c>
      <c r="L8" s="34">
        <v>9.05</v>
      </c>
      <c r="M8" s="32">
        <v>0</v>
      </c>
      <c r="N8" s="13" t="s">
        <v>40</v>
      </c>
      <c r="O8" s="33">
        <v>2024.11</v>
      </c>
      <c r="P8" s="13" t="s">
        <v>41</v>
      </c>
      <c r="Q8" s="13" t="s">
        <v>42</v>
      </c>
    </row>
    <row r="9" ht="249" customHeight="1" spans="1:17">
      <c r="A9" s="13">
        <v>4</v>
      </c>
      <c r="B9" s="13" t="s">
        <v>22</v>
      </c>
      <c r="C9" s="13" t="s">
        <v>23</v>
      </c>
      <c r="D9" s="13" t="s">
        <v>43</v>
      </c>
      <c r="E9" s="13" t="s">
        <v>44</v>
      </c>
      <c r="F9" s="18" t="s">
        <v>38</v>
      </c>
      <c r="G9" s="15" t="s">
        <v>26</v>
      </c>
      <c r="H9" s="16" t="s">
        <v>45</v>
      </c>
      <c r="I9" s="31">
        <f t="shared" si="0"/>
        <v>324.78</v>
      </c>
      <c r="J9" s="31">
        <v>0</v>
      </c>
      <c r="K9" s="31">
        <v>184.55</v>
      </c>
      <c r="L9" s="31">
        <v>48.4</v>
      </c>
      <c r="M9" s="31">
        <v>91.83</v>
      </c>
      <c r="N9" s="13" t="s">
        <v>40</v>
      </c>
      <c r="O9" s="15">
        <v>2024.12</v>
      </c>
      <c r="P9" s="13" t="s">
        <v>46</v>
      </c>
      <c r="Q9" s="13" t="s">
        <v>47</v>
      </c>
    </row>
    <row r="10" ht="263" customHeight="1" spans="1:17">
      <c r="A10" s="13">
        <v>5</v>
      </c>
      <c r="B10" s="13" t="s">
        <v>22</v>
      </c>
      <c r="C10" s="13" t="s">
        <v>23</v>
      </c>
      <c r="D10" s="13" t="s">
        <v>48</v>
      </c>
      <c r="E10" s="13" t="s">
        <v>49</v>
      </c>
      <c r="F10" s="18" t="s">
        <v>38</v>
      </c>
      <c r="G10" s="15" t="s">
        <v>26</v>
      </c>
      <c r="H10" s="18" t="s">
        <v>50</v>
      </c>
      <c r="I10" s="31">
        <f t="shared" si="0"/>
        <v>50</v>
      </c>
      <c r="J10" s="31">
        <v>0</v>
      </c>
      <c r="K10" s="31">
        <v>0</v>
      </c>
      <c r="L10" s="31">
        <v>50</v>
      </c>
      <c r="M10" s="31">
        <v>0</v>
      </c>
      <c r="N10" s="18" t="s">
        <v>50</v>
      </c>
      <c r="O10" s="15">
        <v>2024.12</v>
      </c>
      <c r="P10" s="35" t="s">
        <v>51</v>
      </c>
      <c r="Q10" s="35" t="s">
        <v>52</v>
      </c>
    </row>
    <row r="11" ht="110" customHeight="1" spans="1:17">
      <c r="A11" s="13">
        <v>6</v>
      </c>
      <c r="B11" s="13" t="s">
        <v>22</v>
      </c>
      <c r="C11" s="13" t="s">
        <v>23</v>
      </c>
      <c r="D11" s="13" t="s">
        <v>53</v>
      </c>
      <c r="E11" s="19" t="s">
        <v>54</v>
      </c>
      <c r="F11" s="18" t="s">
        <v>38</v>
      </c>
      <c r="G11" s="15" t="s">
        <v>26</v>
      </c>
      <c r="H11" s="15" t="s">
        <v>26</v>
      </c>
      <c r="I11" s="31">
        <f t="shared" si="0"/>
        <v>109.17</v>
      </c>
      <c r="J11" s="31">
        <v>0</v>
      </c>
      <c r="K11" s="31">
        <v>0</v>
      </c>
      <c r="L11" s="31">
        <v>0</v>
      </c>
      <c r="M11" s="31">
        <v>109.17</v>
      </c>
      <c r="N11" s="16" t="s">
        <v>33</v>
      </c>
      <c r="O11" s="33">
        <v>2024.12</v>
      </c>
      <c r="P11" s="36" t="s">
        <v>55</v>
      </c>
      <c r="Q11" s="36" t="s">
        <v>55</v>
      </c>
    </row>
    <row r="12" s="2" customFormat="1" ht="33" customHeight="1" spans="1:17">
      <c r="A12" s="20" t="s">
        <v>56</v>
      </c>
      <c r="B12" s="20"/>
      <c r="C12" s="20"/>
      <c r="D12" s="20"/>
      <c r="E12" s="20"/>
      <c r="F12" s="11"/>
      <c r="G12" s="10"/>
      <c r="H12" s="10"/>
      <c r="I12" s="37">
        <f>I13+I14</f>
        <v>18.9</v>
      </c>
      <c r="J12" s="37">
        <f>J13+J14</f>
        <v>0</v>
      </c>
      <c r="K12" s="37">
        <f>K13+K14</f>
        <v>18.3</v>
      </c>
      <c r="L12" s="37">
        <f>L13+L14</f>
        <v>0.6</v>
      </c>
      <c r="M12" s="37">
        <f>M13+M14</f>
        <v>0</v>
      </c>
      <c r="N12" s="10"/>
      <c r="O12" s="38"/>
      <c r="P12" s="39"/>
      <c r="Q12" s="39"/>
    </row>
    <row r="13" ht="181" customHeight="1" spans="1:17">
      <c r="A13" s="13">
        <v>7</v>
      </c>
      <c r="B13" s="13" t="s">
        <v>22</v>
      </c>
      <c r="C13" s="16" t="s">
        <v>57</v>
      </c>
      <c r="D13" s="16" t="s">
        <v>58</v>
      </c>
      <c r="E13" s="16" t="s">
        <v>59</v>
      </c>
      <c r="F13" s="18" t="s">
        <v>60</v>
      </c>
      <c r="G13" s="15" t="s">
        <v>26</v>
      </c>
      <c r="H13" s="16" t="s">
        <v>26</v>
      </c>
      <c r="I13" s="31">
        <f>J13+K13+L13+M13</f>
        <v>9.45</v>
      </c>
      <c r="J13" s="31">
        <v>0</v>
      </c>
      <c r="K13" s="31">
        <v>8.85</v>
      </c>
      <c r="L13" s="31">
        <v>0.6</v>
      </c>
      <c r="M13" s="31">
        <v>0</v>
      </c>
      <c r="N13" s="16" t="s">
        <v>27</v>
      </c>
      <c r="O13" s="33">
        <v>2024.2</v>
      </c>
      <c r="P13" s="16" t="s">
        <v>61</v>
      </c>
      <c r="Q13" s="16" t="s">
        <v>62</v>
      </c>
    </row>
    <row r="14" ht="271" customHeight="1" spans="1:17">
      <c r="A14" s="13">
        <v>8</v>
      </c>
      <c r="B14" s="13" t="s">
        <v>22</v>
      </c>
      <c r="C14" s="16" t="s">
        <v>57</v>
      </c>
      <c r="D14" s="16" t="s">
        <v>63</v>
      </c>
      <c r="E14" s="16" t="s">
        <v>59</v>
      </c>
      <c r="F14" s="18" t="s">
        <v>60</v>
      </c>
      <c r="G14" s="15" t="s">
        <v>26</v>
      </c>
      <c r="H14" s="16" t="s">
        <v>26</v>
      </c>
      <c r="I14" s="31">
        <f>J14+K14+L14+M14</f>
        <v>9.45</v>
      </c>
      <c r="J14" s="31">
        <v>0</v>
      </c>
      <c r="K14" s="31">
        <v>9.45</v>
      </c>
      <c r="L14" s="31">
        <v>0</v>
      </c>
      <c r="M14" s="31">
        <v>0</v>
      </c>
      <c r="N14" s="16" t="s">
        <v>27</v>
      </c>
      <c r="O14" s="33">
        <v>2024.8</v>
      </c>
      <c r="P14" s="16" t="s">
        <v>64</v>
      </c>
      <c r="Q14" s="16" t="s">
        <v>62</v>
      </c>
    </row>
    <row r="15" s="3" customFormat="1" ht="25" customHeight="1" spans="1:17">
      <c r="A15" s="20" t="s">
        <v>65</v>
      </c>
      <c r="B15" s="20"/>
      <c r="C15" s="20"/>
      <c r="D15" s="20"/>
      <c r="E15" s="20"/>
      <c r="F15" s="11"/>
      <c r="G15" s="10"/>
      <c r="H15" s="21"/>
      <c r="I15" s="37">
        <f>I16+I17+I18</f>
        <v>32.33</v>
      </c>
      <c r="J15" s="37">
        <f>J16+J17+J18</f>
        <v>1.08</v>
      </c>
      <c r="K15" s="37">
        <f>K16+K17+K18</f>
        <v>0</v>
      </c>
      <c r="L15" s="37">
        <f>L16+L17+L18</f>
        <v>31.25</v>
      </c>
      <c r="M15" s="37">
        <f>M16+M17+M18</f>
        <v>0</v>
      </c>
      <c r="N15" s="21"/>
      <c r="O15" s="38"/>
      <c r="P15" s="21"/>
      <c r="Q15" s="21"/>
    </row>
    <row r="16" ht="139" customHeight="1" spans="1:17">
      <c r="A16" s="13">
        <v>9</v>
      </c>
      <c r="B16" s="13" t="s">
        <v>22</v>
      </c>
      <c r="C16" s="16" t="s">
        <v>66</v>
      </c>
      <c r="D16" s="13" t="s">
        <v>67</v>
      </c>
      <c r="E16" s="13" t="s">
        <v>68</v>
      </c>
      <c r="F16" s="13" t="s">
        <v>68</v>
      </c>
      <c r="G16" s="15" t="s">
        <v>26</v>
      </c>
      <c r="H16" s="16" t="s">
        <v>26</v>
      </c>
      <c r="I16" s="31">
        <f>J16+K16+L16+M16</f>
        <v>1.23</v>
      </c>
      <c r="J16" s="31">
        <v>1.08</v>
      </c>
      <c r="K16" s="31">
        <v>0</v>
      </c>
      <c r="L16" s="31">
        <v>0.15</v>
      </c>
      <c r="M16" s="31">
        <v>0</v>
      </c>
      <c r="N16" s="16" t="s">
        <v>69</v>
      </c>
      <c r="O16" s="33">
        <v>2024.8</v>
      </c>
      <c r="P16" s="13" t="s">
        <v>70</v>
      </c>
      <c r="Q16" s="13" t="s">
        <v>71</v>
      </c>
    </row>
    <row r="17" ht="134" customHeight="1" spans="1:17">
      <c r="A17" s="13">
        <v>10</v>
      </c>
      <c r="B17" s="13" t="s">
        <v>22</v>
      </c>
      <c r="C17" s="16" t="s">
        <v>66</v>
      </c>
      <c r="D17" s="16" t="s">
        <v>72</v>
      </c>
      <c r="E17" s="19" t="s">
        <v>73</v>
      </c>
      <c r="F17" s="19" t="s">
        <v>73</v>
      </c>
      <c r="G17" s="15" t="s">
        <v>26</v>
      </c>
      <c r="H17" s="16" t="s">
        <v>26</v>
      </c>
      <c r="I17" s="31">
        <f>J17+K17+L17+M17</f>
        <v>29.3</v>
      </c>
      <c r="J17" s="31">
        <v>0</v>
      </c>
      <c r="K17" s="31">
        <v>0</v>
      </c>
      <c r="L17" s="31">
        <v>29.3</v>
      </c>
      <c r="M17" s="31">
        <v>0</v>
      </c>
      <c r="N17" s="16" t="s">
        <v>69</v>
      </c>
      <c r="O17" s="33">
        <v>2024.8</v>
      </c>
      <c r="P17" s="13" t="s">
        <v>74</v>
      </c>
      <c r="Q17" s="13" t="s">
        <v>75</v>
      </c>
    </row>
    <row r="18" ht="229" customHeight="1" spans="1:17">
      <c r="A18" s="13">
        <v>11</v>
      </c>
      <c r="B18" s="13" t="s">
        <v>22</v>
      </c>
      <c r="C18" s="16" t="s">
        <v>66</v>
      </c>
      <c r="D18" s="16" t="s">
        <v>76</v>
      </c>
      <c r="E18" s="16" t="s">
        <v>77</v>
      </c>
      <c r="F18" s="18" t="s">
        <v>78</v>
      </c>
      <c r="G18" s="15" t="s">
        <v>26</v>
      </c>
      <c r="H18" s="16" t="s">
        <v>26</v>
      </c>
      <c r="I18" s="31">
        <f>J18+K18+L18+M18</f>
        <v>1.8</v>
      </c>
      <c r="J18" s="31">
        <v>0</v>
      </c>
      <c r="K18" s="31">
        <v>0</v>
      </c>
      <c r="L18" s="31">
        <v>1.8</v>
      </c>
      <c r="M18" s="31">
        <v>0</v>
      </c>
      <c r="N18" s="16" t="s">
        <v>27</v>
      </c>
      <c r="O18" s="33">
        <v>2024.11</v>
      </c>
      <c r="P18" s="16" t="s">
        <v>79</v>
      </c>
      <c r="Q18" s="16" t="s">
        <v>80</v>
      </c>
    </row>
    <row r="19" s="3" customFormat="1" ht="27" customHeight="1" spans="1:17">
      <c r="A19" s="20" t="s">
        <v>81</v>
      </c>
      <c r="B19" s="20"/>
      <c r="C19" s="20"/>
      <c r="D19" s="20"/>
      <c r="E19" s="20"/>
      <c r="F19" s="11"/>
      <c r="G19" s="10"/>
      <c r="H19" s="21"/>
      <c r="I19" s="37">
        <f>I20+I21+I22+I23+I24+I25+I26</f>
        <v>233.7</v>
      </c>
      <c r="J19" s="37">
        <f>J20+J21+J22+J23+J24+J25+J26</f>
        <v>0</v>
      </c>
      <c r="K19" s="37">
        <f>K20+K21+K22+K23+K24+K25+K26</f>
        <v>111.24</v>
      </c>
      <c r="L19" s="37">
        <f>L20+L21+L22+L23+L24+L25+L26</f>
        <v>122.46</v>
      </c>
      <c r="M19" s="37">
        <f>M20+M21+M22+M23+M24+M25+M26</f>
        <v>0</v>
      </c>
      <c r="N19" s="21"/>
      <c r="O19" s="38"/>
      <c r="P19" s="21"/>
      <c r="Q19" s="21"/>
    </row>
    <row r="20" ht="213" customHeight="1" spans="1:17">
      <c r="A20" s="13">
        <v>12</v>
      </c>
      <c r="B20" s="13" t="s">
        <v>22</v>
      </c>
      <c r="C20" s="22" t="s">
        <v>82</v>
      </c>
      <c r="D20" s="23" t="s">
        <v>83</v>
      </c>
      <c r="E20" s="24" t="s">
        <v>84</v>
      </c>
      <c r="F20" s="18" t="s">
        <v>38</v>
      </c>
      <c r="G20" s="15" t="s">
        <v>26</v>
      </c>
      <c r="H20" s="25" t="s">
        <v>85</v>
      </c>
      <c r="I20" s="31">
        <f t="shared" ref="I20:I26" si="1">J20+K20+L20+M20</f>
        <v>27</v>
      </c>
      <c r="J20" s="31">
        <v>0</v>
      </c>
      <c r="K20" s="34">
        <v>6.41</v>
      </c>
      <c r="L20" s="34">
        <v>20.59</v>
      </c>
      <c r="M20" s="31">
        <v>0</v>
      </c>
      <c r="N20" s="25" t="s">
        <v>26</v>
      </c>
      <c r="O20" s="15">
        <v>2024.12</v>
      </c>
      <c r="P20" s="13" t="s">
        <v>86</v>
      </c>
      <c r="Q20" s="13" t="s">
        <v>87</v>
      </c>
    </row>
    <row r="21" ht="213" customHeight="1" spans="1:17">
      <c r="A21" s="13">
        <v>13</v>
      </c>
      <c r="B21" s="13" t="s">
        <v>22</v>
      </c>
      <c r="C21" s="22" t="s">
        <v>82</v>
      </c>
      <c r="D21" s="23" t="s">
        <v>88</v>
      </c>
      <c r="E21" s="24" t="s">
        <v>89</v>
      </c>
      <c r="F21" s="18" t="s">
        <v>38</v>
      </c>
      <c r="G21" s="15" t="s">
        <v>26</v>
      </c>
      <c r="H21" s="22" t="s">
        <v>90</v>
      </c>
      <c r="I21" s="31">
        <f t="shared" si="1"/>
        <v>34</v>
      </c>
      <c r="J21" s="31">
        <v>0</v>
      </c>
      <c r="K21" s="34">
        <v>22.5</v>
      </c>
      <c r="L21" s="34">
        <v>11.5</v>
      </c>
      <c r="M21" s="31">
        <v>0</v>
      </c>
      <c r="N21" s="25" t="s">
        <v>26</v>
      </c>
      <c r="O21" s="15">
        <v>2024.12</v>
      </c>
      <c r="P21" s="13" t="s">
        <v>91</v>
      </c>
      <c r="Q21" s="13" t="s">
        <v>87</v>
      </c>
    </row>
    <row r="22" ht="213" customHeight="1" spans="1:17">
      <c r="A22" s="13">
        <v>14</v>
      </c>
      <c r="B22" s="13" t="s">
        <v>22</v>
      </c>
      <c r="C22" s="22" t="s">
        <v>82</v>
      </c>
      <c r="D22" s="23" t="s">
        <v>92</v>
      </c>
      <c r="E22" s="24" t="s">
        <v>93</v>
      </c>
      <c r="F22" s="18" t="s">
        <v>38</v>
      </c>
      <c r="G22" s="15" t="s">
        <v>26</v>
      </c>
      <c r="H22" s="22" t="s">
        <v>94</v>
      </c>
      <c r="I22" s="31">
        <f t="shared" si="1"/>
        <v>45</v>
      </c>
      <c r="J22" s="31">
        <v>0</v>
      </c>
      <c r="K22" s="34">
        <v>30</v>
      </c>
      <c r="L22" s="34">
        <v>15</v>
      </c>
      <c r="M22" s="31">
        <v>0</v>
      </c>
      <c r="N22" s="25" t="s">
        <v>26</v>
      </c>
      <c r="O22" s="15">
        <v>2024.12</v>
      </c>
      <c r="P22" s="13" t="s">
        <v>95</v>
      </c>
      <c r="Q22" s="13" t="s">
        <v>87</v>
      </c>
    </row>
    <row r="23" ht="213" customHeight="1" spans="1:17">
      <c r="A23" s="13">
        <v>15</v>
      </c>
      <c r="B23" s="13" t="s">
        <v>22</v>
      </c>
      <c r="C23" s="22" t="s">
        <v>82</v>
      </c>
      <c r="D23" s="23" t="s">
        <v>96</v>
      </c>
      <c r="E23" s="24" t="s">
        <v>97</v>
      </c>
      <c r="F23" s="18" t="s">
        <v>38</v>
      </c>
      <c r="G23" s="15" t="s">
        <v>26</v>
      </c>
      <c r="H23" s="22" t="s">
        <v>98</v>
      </c>
      <c r="I23" s="31">
        <f t="shared" si="1"/>
        <v>30</v>
      </c>
      <c r="J23" s="31">
        <v>0</v>
      </c>
      <c r="K23" s="34">
        <v>19.53</v>
      </c>
      <c r="L23" s="34">
        <v>10.47</v>
      </c>
      <c r="M23" s="31">
        <v>0</v>
      </c>
      <c r="N23" s="25" t="s">
        <v>26</v>
      </c>
      <c r="O23" s="15">
        <v>2024.12</v>
      </c>
      <c r="P23" s="13" t="s">
        <v>91</v>
      </c>
      <c r="Q23" s="13" t="s">
        <v>87</v>
      </c>
    </row>
    <row r="24" ht="201" customHeight="1" spans="1:17">
      <c r="A24" s="13">
        <v>16</v>
      </c>
      <c r="B24" s="13" t="s">
        <v>22</v>
      </c>
      <c r="C24" s="22" t="s">
        <v>82</v>
      </c>
      <c r="D24" s="23" t="s">
        <v>99</v>
      </c>
      <c r="E24" s="24" t="s">
        <v>100</v>
      </c>
      <c r="F24" s="18" t="s">
        <v>38</v>
      </c>
      <c r="G24" s="15" t="s">
        <v>26</v>
      </c>
      <c r="H24" s="25" t="s">
        <v>101</v>
      </c>
      <c r="I24" s="31">
        <f t="shared" si="1"/>
        <v>49</v>
      </c>
      <c r="J24" s="31">
        <v>0</v>
      </c>
      <c r="K24" s="34">
        <v>32.8</v>
      </c>
      <c r="L24" s="34">
        <v>16.2</v>
      </c>
      <c r="M24" s="31">
        <v>0</v>
      </c>
      <c r="N24" s="25" t="s">
        <v>26</v>
      </c>
      <c r="O24" s="15">
        <v>2024.12</v>
      </c>
      <c r="P24" s="13" t="s">
        <v>102</v>
      </c>
      <c r="Q24" s="13" t="s">
        <v>87</v>
      </c>
    </row>
    <row r="25" s="4" customFormat="1" ht="201" customHeight="1" spans="1:17">
      <c r="A25" s="13">
        <v>17</v>
      </c>
      <c r="B25" s="13" t="s">
        <v>22</v>
      </c>
      <c r="C25" s="22" t="s">
        <v>82</v>
      </c>
      <c r="D25" s="26" t="s">
        <v>103</v>
      </c>
      <c r="E25" s="27" t="s">
        <v>104</v>
      </c>
      <c r="F25" s="18" t="s">
        <v>38</v>
      </c>
      <c r="G25" s="15" t="s">
        <v>26</v>
      </c>
      <c r="H25" s="26" t="s">
        <v>105</v>
      </c>
      <c r="I25" s="31">
        <f t="shared" si="1"/>
        <v>24</v>
      </c>
      <c r="J25" s="31">
        <v>0</v>
      </c>
      <c r="K25" s="34">
        <v>0</v>
      </c>
      <c r="L25" s="34">
        <v>24</v>
      </c>
      <c r="M25" s="31">
        <v>0</v>
      </c>
      <c r="N25" s="25" t="s">
        <v>26</v>
      </c>
      <c r="O25" s="15">
        <v>2024.12</v>
      </c>
      <c r="P25" s="13" t="s">
        <v>106</v>
      </c>
      <c r="Q25" s="26" t="s">
        <v>107</v>
      </c>
    </row>
    <row r="26" s="4" customFormat="1" ht="201" customHeight="1" spans="1:17">
      <c r="A26" s="13">
        <v>18</v>
      </c>
      <c r="B26" s="13" t="s">
        <v>22</v>
      </c>
      <c r="C26" s="22" t="s">
        <v>82</v>
      </c>
      <c r="D26" s="23" t="s">
        <v>108</v>
      </c>
      <c r="E26" s="24" t="s">
        <v>109</v>
      </c>
      <c r="F26" s="18" t="s">
        <v>38</v>
      </c>
      <c r="G26" s="15" t="s">
        <v>26</v>
      </c>
      <c r="H26" s="25" t="s">
        <v>85</v>
      </c>
      <c r="I26" s="31">
        <f t="shared" si="1"/>
        <v>24.7</v>
      </c>
      <c r="J26" s="31">
        <v>0</v>
      </c>
      <c r="K26" s="34">
        <v>0</v>
      </c>
      <c r="L26" s="34">
        <v>24.7</v>
      </c>
      <c r="M26" s="31">
        <v>0</v>
      </c>
      <c r="N26" s="25" t="s">
        <v>26</v>
      </c>
      <c r="O26" s="15">
        <v>2024.12</v>
      </c>
      <c r="P26" s="13" t="s">
        <v>110</v>
      </c>
      <c r="Q26" s="13" t="s">
        <v>111</v>
      </c>
    </row>
    <row r="27" s="3" customFormat="1" ht="31" customHeight="1" spans="1:17">
      <c r="A27" s="13"/>
      <c r="B27" s="20"/>
      <c r="C27" s="20"/>
      <c r="D27" s="20"/>
      <c r="E27" s="20"/>
      <c r="F27" s="11"/>
      <c r="G27" s="10"/>
      <c r="H27" s="28"/>
      <c r="I27" s="37">
        <f>I28</f>
        <v>29.15</v>
      </c>
      <c r="J27" s="37">
        <f>J28</f>
        <v>0</v>
      </c>
      <c r="K27" s="37">
        <f>K28</f>
        <v>7.76</v>
      </c>
      <c r="L27" s="37">
        <f>L28</f>
        <v>21.39</v>
      </c>
      <c r="M27" s="37">
        <f>M28</f>
        <v>0</v>
      </c>
      <c r="N27" s="28"/>
      <c r="O27" s="10"/>
      <c r="P27" s="20"/>
      <c r="Q27" s="20"/>
    </row>
    <row r="28" ht="75" customHeight="1" spans="1:17">
      <c r="A28" s="13">
        <v>19</v>
      </c>
      <c r="B28" s="13" t="s">
        <v>22</v>
      </c>
      <c r="C28" s="13" t="s">
        <v>112</v>
      </c>
      <c r="D28" s="13" t="s">
        <v>112</v>
      </c>
      <c r="E28" s="14" t="s">
        <v>113</v>
      </c>
      <c r="F28" s="18" t="s">
        <v>38</v>
      </c>
      <c r="G28" s="15" t="s">
        <v>26</v>
      </c>
      <c r="H28" s="16" t="s">
        <v>26</v>
      </c>
      <c r="I28" s="31">
        <f>J28+K28+L28+M28</f>
        <v>29.15</v>
      </c>
      <c r="J28" s="31">
        <v>0</v>
      </c>
      <c r="K28" s="31">
        <v>7.76</v>
      </c>
      <c r="L28" s="31">
        <v>21.39</v>
      </c>
      <c r="M28" s="31">
        <v>0</v>
      </c>
      <c r="N28" s="16" t="s">
        <v>26</v>
      </c>
      <c r="O28" s="33">
        <v>2024.12</v>
      </c>
      <c r="P28" s="13" t="s">
        <v>114</v>
      </c>
      <c r="Q28" s="13" t="s">
        <v>115</v>
      </c>
    </row>
  </sheetData>
  <mergeCells count="17">
    <mergeCell ref="A1:Q1"/>
    <mergeCell ref="G2:H2"/>
    <mergeCell ref="I2:M2"/>
    <mergeCell ref="A4:E4"/>
    <mergeCell ref="A5:E5"/>
    <mergeCell ref="A12:E12"/>
    <mergeCell ref="A15:E15"/>
    <mergeCell ref="A19:E19"/>
    <mergeCell ref="A2:A3"/>
    <mergeCell ref="B2:B3"/>
    <mergeCell ref="C2:C3"/>
    <mergeCell ref="D2:D3"/>
    <mergeCell ref="F2:F3"/>
    <mergeCell ref="N2:N3"/>
    <mergeCell ref="O2:O3"/>
    <mergeCell ref="P2:P3"/>
    <mergeCell ref="Q2:Q3"/>
  </mergeCells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2018-10-31T17:01:00Z</dcterms:created>
  <dcterms:modified xsi:type="dcterms:W3CDTF">2024-12-27T01:10:01Z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2052-12.1.0.19302</vt:lpwstr>
  </property>
  <property fmtid="{D5CDD505-2E9C-101B-9397-08002B2CF9AE}" pid="4" name="ICV">
    <vt:lpwstr>B9FBDFE322F348328C9DFD4DBA5FB8CF_13</vt:lpwstr>
  </property>
</Properties>
</file>